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PI-2025-007\Working Files\Research\Questionnaires\"/>
    </mc:Choice>
  </mc:AlternateContent>
  <xr:revisionPtr revIDLastSave="0" documentId="13_ncr:1_{F11BA8BC-5700-40D4-AFB4-C368A7BA4157}" xr6:coauthVersionLast="47" xr6:coauthVersionMax="47" xr10:uidLastSave="{00000000-0000-0000-0000-000000000000}"/>
  <workbookProtection workbookAlgorithmName="SHA-512" workbookHashValue="av/TusINwFUdrAYg/RtrTJTDlpt2UQo4HTiSZrzxL4u+fWqvQiIVFPSi1pS4JPD5ZfxAjnCLQn07hGF7OpFApA==" workbookSaltValue="mrtMiHJbxT5DdfZkuWigeg==" workbookSpinCount="100000" lockStructure="1"/>
  <bookViews>
    <workbookView xWindow="-120" yWindow="-120" windowWidth="29040" windowHeight="15720" firstSheet="1" activeTab="1" xr2:uid="{2E47423C-F2DB-43DF-8F7F-3560D6D2BC1A}"/>
  </bookViews>
  <sheets>
    <sheet name="Variables" sheetId="120" state="hidden" r:id="rId1"/>
    <sheet name="Intro" sheetId="121" r:id="rId2"/>
    <sheet name="Info" sheetId="122" r:id="rId3"/>
    <sheet name="Public" sheetId="123" r:id="rId4"/>
    <sheet name="AddPub" sheetId="124" r:id="rId5"/>
    <sheet name="Pro" sheetId="125" r:id="rId6"/>
    <sheet name="AddPro" sheetId="129" r:id="rId7"/>
    <sheet name="Confirm" sheetId="130" r:id="rId8"/>
  </sheets>
  <definedNames>
    <definedName name="assocfirm">#REF!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6">AddPro!$B$1:$L$62</definedName>
    <definedName name="_xlnm.Print_Area" localSheetId="4">AddPub!$B$1:$L$62</definedName>
    <definedName name="_xlnm.Print_Area" localSheetId="7">Confirm!$B$1:$L$50</definedName>
    <definedName name="_xlnm.Print_Area" localSheetId="2">Info!$B$1:$L$48</definedName>
    <definedName name="_xlnm.Print_Area" localSheetId="1">Intro!$B$1:$L$119</definedName>
    <definedName name="_xlnm.Print_Area" localSheetId="5">Pro!$B$1:$L$409</definedName>
    <definedName name="_xlnm.Print_Area" localSheetId="3">Public!$B$1:$L$352</definedName>
    <definedName name="_xlnm.Print_Titles" localSheetId="6">AddPro!$1:$7</definedName>
    <definedName name="_xlnm.Print_Titles" localSheetId="4">AddPub!$1:$7</definedName>
    <definedName name="_xlnm.Print_Titles" localSheetId="7">Confirm!$1:$7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11">#REF!</definedName>
    <definedName name="quest7">#REF!</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5" i="125" l="1"/>
  <c r="B404" i="125"/>
  <c r="B403" i="125"/>
  <c r="B402" i="125"/>
  <c r="B401" i="125"/>
  <c r="B400" i="125"/>
  <c r="B392" i="125"/>
  <c r="B391" i="125"/>
  <c r="B390" i="125"/>
  <c r="B389" i="125"/>
  <c r="B388" i="125"/>
  <c r="B387" i="125"/>
  <c r="B379" i="125"/>
  <c r="B378" i="125"/>
  <c r="B377" i="125"/>
  <c r="B376" i="125"/>
  <c r="B375" i="125"/>
  <c r="B374" i="125"/>
  <c r="H397" i="125"/>
  <c r="G397" i="125"/>
  <c r="F397" i="125"/>
  <c r="H384" i="125"/>
  <c r="G384" i="125"/>
  <c r="F384" i="125"/>
  <c r="H371" i="125"/>
  <c r="G371" i="125"/>
  <c r="F371" i="125"/>
  <c r="F399" i="125"/>
  <c r="F386" i="125"/>
  <c r="F373" i="125"/>
  <c r="P331" i="125" l="1"/>
  <c r="P324" i="125"/>
  <c r="O331" i="125"/>
  <c r="O324" i="125"/>
  <c r="B324" i="125"/>
  <c r="B369" i="125" l="1"/>
  <c r="B368" i="125"/>
  <c r="H107" i="125" l="1"/>
  <c r="I107" i="125" s="1"/>
  <c r="J107" i="125" s="1"/>
  <c r="H79" i="125"/>
  <c r="I79" i="125" s="1"/>
  <c r="J79" i="125" s="1"/>
  <c r="B126" i="125"/>
  <c r="B125" i="125"/>
  <c r="B124" i="125"/>
  <c r="E130" i="125"/>
  <c r="B130" i="125"/>
  <c r="E129" i="125"/>
  <c r="B129" i="125"/>
  <c r="E126" i="125"/>
  <c r="E125" i="125"/>
  <c r="E124" i="125"/>
  <c r="E123" i="125"/>
  <c r="B122" i="125"/>
  <c r="B114" i="125"/>
  <c r="B113" i="125"/>
  <c r="B112" i="125"/>
  <c r="B98" i="125"/>
  <c r="B97" i="125"/>
  <c r="B96" i="125"/>
  <c r="E118" i="125"/>
  <c r="B118" i="125"/>
  <c r="E117" i="125"/>
  <c r="B117" i="125"/>
  <c r="E114" i="125"/>
  <c r="E113" i="125"/>
  <c r="E112" i="125"/>
  <c r="E111" i="125"/>
  <c r="B110" i="125"/>
  <c r="B109" i="125"/>
  <c r="E102" i="125"/>
  <c r="B102" i="125"/>
  <c r="E101" i="125"/>
  <c r="B101" i="125"/>
  <c r="E98" i="125"/>
  <c r="E97" i="125"/>
  <c r="E96" i="125"/>
  <c r="E95" i="125"/>
  <c r="B94" i="125"/>
  <c r="B86" i="125"/>
  <c r="B85" i="125"/>
  <c r="B84" i="125"/>
  <c r="B82" i="125"/>
  <c r="B81" i="125"/>
  <c r="E90" i="125"/>
  <c r="B90" i="125"/>
  <c r="E89" i="125"/>
  <c r="B89" i="125"/>
  <c r="E86" i="125"/>
  <c r="E85" i="125"/>
  <c r="E84" i="125"/>
  <c r="E83" i="125"/>
  <c r="B70" i="125"/>
  <c r="B69" i="125"/>
  <c r="B68" i="125"/>
  <c r="E74" i="125"/>
  <c r="B74" i="125"/>
  <c r="E73" i="125"/>
  <c r="B73" i="125"/>
  <c r="E70" i="125"/>
  <c r="E69" i="125"/>
  <c r="E68" i="125"/>
  <c r="E67" i="125"/>
  <c r="B66" i="125"/>
  <c r="B58" i="125"/>
  <c r="B57" i="125"/>
  <c r="B56" i="125"/>
  <c r="B54" i="125"/>
  <c r="B53" i="125"/>
  <c r="B48" i="125"/>
  <c r="H51" i="125" l="1"/>
  <c r="I51" i="125" s="1"/>
  <c r="J51" i="125" s="1"/>
  <c r="E62" i="125"/>
  <c r="B62" i="125"/>
  <c r="E61" i="125"/>
  <c r="B61" i="125"/>
  <c r="E58" i="125"/>
  <c r="E57" i="125"/>
  <c r="E56" i="125"/>
  <c r="E55" i="125"/>
  <c r="B271" i="123" l="1"/>
  <c r="B259" i="123"/>
  <c r="B37" i="122"/>
  <c r="B36" i="122"/>
  <c r="B35" i="122"/>
  <c r="B34" i="122"/>
  <c r="B33" i="122"/>
  <c r="B32" i="122"/>
  <c r="B31" i="122"/>
  <c r="B30" i="122"/>
  <c r="L28" i="122"/>
  <c r="K28" i="122"/>
  <c r="J28" i="122"/>
  <c r="I28" i="122"/>
  <c r="H28" i="122"/>
  <c r="G28" i="122"/>
  <c r="F28" i="122"/>
  <c r="E28" i="122"/>
  <c r="D28" i="122"/>
  <c r="B28" i="122"/>
  <c r="P351" i="125"/>
  <c r="O351" i="125"/>
  <c r="F44" i="130" l="1"/>
  <c r="G44" i="130"/>
  <c r="E44" i="130"/>
  <c r="F42" i="130"/>
  <c r="G42" i="130"/>
  <c r="E42" i="130"/>
  <c r="F37" i="130"/>
  <c r="G37" i="130"/>
  <c r="E37" i="130"/>
  <c r="F36" i="130"/>
  <c r="G36" i="130"/>
  <c r="E36" i="130"/>
  <c r="F35" i="130"/>
  <c r="G35" i="130"/>
  <c r="E35" i="130"/>
  <c r="F34" i="130"/>
  <c r="G34" i="130"/>
  <c r="E34" i="130"/>
  <c r="B38" i="121"/>
  <c r="B37" i="121"/>
  <c r="B36" i="121"/>
  <c r="B35" i="121"/>
  <c r="C8" i="120"/>
  <c r="C6" i="120"/>
  <c r="C2" i="120"/>
  <c r="P302" i="123"/>
  <c r="O302" i="123"/>
  <c r="D32" i="120"/>
  <c r="D31" i="120"/>
  <c r="D30" i="120"/>
  <c r="B10" i="121"/>
  <c r="E46" i="130"/>
  <c r="D12" i="124"/>
  <c r="D12" i="129" s="1"/>
  <c r="E12" i="124"/>
  <c r="E12" i="129" s="1"/>
  <c r="B36" i="130"/>
  <c r="B170" i="125"/>
  <c r="B30" i="125"/>
  <c r="J32" i="125"/>
  <c r="I32" i="125"/>
  <c r="H32" i="125"/>
  <c r="E32" i="125"/>
  <c r="E31" i="125"/>
  <c r="E30" i="125"/>
  <c r="P291" i="123"/>
  <c r="O291" i="123"/>
  <c r="B291" i="123" s="1"/>
  <c r="B296" i="123" s="1"/>
  <c r="P254" i="123"/>
  <c r="O254" i="123"/>
  <c r="B254" i="123" s="1"/>
  <c r="H10" i="121" l="1"/>
  <c r="O319" i="123"/>
  <c r="E38" i="130" l="1"/>
  <c r="B17" i="130"/>
  <c r="B6" i="122"/>
  <c r="B6" i="121"/>
  <c r="E47" i="121"/>
  <c r="D38" i="120"/>
  <c r="D37" i="120"/>
  <c r="O45" i="121"/>
  <c r="B229" i="123"/>
  <c r="P321" i="123"/>
  <c r="O321" i="123"/>
  <c r="B46" i="130" l="1"/>
  <c r="E41" i="125"/>
  <c r="E40" i="125"/>
  <c r="E39" i="125"/>
  <c r="E38" i="125"/>
  <c r="E37" i="125"/>
  <c r="E36" i="125"/>
  <c r="D79" i="120" l="1"/>
  <c r="D78" i="120"/>
  <c r="D77" i="120"/>
  <c r="D76" i="120"/>
  <c r="D75" i="120"/>
  <c r="D74" i="120"/>
  <c r="D73" i="120"/>
  <c r="D71" i="120"/>
  <c r="D70" i="120"/>
  <c r="D69" i="120"/>
  <c r="D68" i="120"/>
  <c r="D66" i="120"/>
  <c r="D65" i="120"/>
  <c r="D64" i="120"/>
  <c r="D63" i="120"/>
  <c r="B33" i="124"/>
  <c r="B33" i="129" s="1"/>
  <c r="B53" i="124"/>
  <c r="B53" i="129" s="1"/>
  <c r="B43" i="124"/>
  <c r="B43" i="129" s="1"/>
  <c r="B23" i="124"/>
  <c r="B23" i="129" s="1"/>
  <c r="B308" i="123"/>
  <c r="D61" i="120"/>
  <c r="D59" i="120"/>
  <c r="D58" i="120"/>
  <c r="C60" i="120"/>
  <c r="B60" i="120"/>
  <c r="D56" i="120"/>
  <c r="D55" i="120"/>
  <c r="D54" i="120"/>
  <c r="D53" i="120"/>
  <c r="D52" i="120"/>
  <c r="D50" i="120"/>
  <c r="D49" i="120"/>
  <c r="D48" i="120"/>
  <c r="D46" i="120"/>
  <c r="D45" i="120"/>
  <c r="D44" i="120"/>
  <c r="D43" i="120"/>
  <c r="B321" i="123"/>
  <c r="B310" i="123"/>
  <c r="B311" i="123"/>
  <c r="B312" i="123"/>
  <c r="B313" i="123"/>
  <c r="B314" i="123"/>
  <c r="B315" i="123"/>
  <c r="B316" i="123"/>
  <c r="B317" i="123"/>
  <c r="B318" i="123"/>
  <c r="B320" i="123"/>
  <c r="B307" i="123"/>
  <c r="B306" i="123"/>
  <c r="P319" i="123"/>
  <c r="B319" i="123"/>
  <c r="B309" i="123"/>
  <c r="D252" i="123"/>
  <c r="D23" i="122"/>
  <c r="D272" i="125"/>
  <c r="B172" i="125"/>
  <c r="B171" i="125"/>
  <c r="B169" i="125"/>
  <c r="B44" i="130"/>
  <c r="B38" i="130"/>
  <c r="B37" i="130"/>
  <c r="B35" i="130"/>
  <c r="B28" i="130"/>
  <c r="B9" i="130"/>
  <c r="D60" i="120" l="1"/>
  <c r="B33" i="125"/>
  <c r="B27" i="125"/>
  <c r="B15" i="125"/>
  <c r="B2" i="125"/>
  <c r="B2" i="129" s="1"/>
  <c r="D41" i="120"/>
  <c r="D40" i="120"/>
  <c r="B39" i="122" l="1"/>
  <c r="B19" i="122"/>
  <c r="B8" i="122"/>
  <c r="B103" i="121"/>
  <c r="B85" i="121"/>
  <c r="B63" i="121"/>
  <c r="B57" i="121"/>
  <c r="B51" i="121"/>
  <c r="B43" i="121"/>
  <c r="B26" i="121"/>
  <c r="B5" i="121" l="1"/>
  <c r="P45" i="121" l="1"/>
  <c r="B218" i="123"/>
  <c r="B47" i="121"/>
  <c r="P48" i="121"/>
  <c r="O48" i="121"/>
  <c r="P47" i="121"/>
  <c r="O47" i="121"/>
  <c r="P23" i="122"/>
  <c r="O23" i="122"/>
  <c r="B23" i="122" s="1"/>
  <c r="E35" i="125"/>
  <c r="E34" i="125"/>
  <c r="E33" i="125"/>
  <c r="E28" i="125"/>
  <c r="E25" i="125"/>
  <c r="B45" i="121" l="1"/>
  <c r="P13" i="130"/>
  <c r="O13" i="130"/>
  <c r="P327" i="123" l="1"/>
  <c r="O327" i="123"/>
  <c r="D26" i="121" l="1"/>
  <c r="D51" i="121"/>
  <c r="D57" i="121"/>
  <c r="D103" i="121"/>
  <c r="D113" i="121"/>
  <c r="D40" i="122" l="1"/>
  <c r="B40" i="122"/>
  <c r="B13" i="125"/>
  <c r="B12" i="125"/>
  <c r="P136" i="123" l="1"/>
  <c r="P355" i="125"/>
  <c r="P311" i="125"/>
  <c r="P137" i="125"/>
  <c r="O355" i="125"/>
  <c r="O311" i="125"/>
  <c r="O137" i="125"/>
  <c r="O136" i="123"/>
  <c r="J41" i="125" l="1"/>
  <c r="I41" i="125"/>
  <c r="H41" i="125"/>
  <c r="J38" i="125"/>
  <c r="I38" i="125"/>
  <c r="H38" i="125"/>
  <c r="J35" i="125"/>
  <c r="I35" i="125"/>
  <c r="H35" i="125"/>
  <c r="J29" i="125"/>
  <c r="I29" i="125"/>
  <c r="H29" i="125"/>
  <c r="J26" i="125"/>
  <c r="I26" i="125"/>
  <c r="H26" i="125"/>
  <c r="B118" i="121" l="1"/>
  <c r="E118" i="121"/>
  <c r="J118" i="121"/>
  <c r="O341" i="123" l="1"/>
  <c r="D45" i="122"/>
  <c r="B45" i="122"/>
  <c r="B150" i="123" l="1"/>
  <c r="B355" i="125"/>
  <c r="D353" i="125"/>
  <c r="B353" i="125"/>
  <c r="B337" i="125"/>
  <c r="B331" i="125"/>
  <c r="B333" i="125"/>
  <c r="B327" i="125"/>
  <c r="B311" i="125"/>
  <c r="B298" i="125"/>
  <c r="B351" i="125" l="1"/>
  <c r="B285" i="125"/>
  <c r="B272" i="125"/>
  <c r="B269" i="125"/>
  <c r="G166" i="125"/>
  <c r="E166" i="125"/>
  <c r="B293" i="123"/>
  <c r="B298" i="123" s="1"/>
  <c r="B256" i="123"/>
  <c r="B228" i="123"/>
  <c r="B231" i="125"/>
  <c r="B215" i="125"/>
  <c r="B163" i="125"/>
  <c r="B39" i="125"/>
  <c r="B36" i="125"/>
  <c r="B42" i="130" s="1"/>
  <c r="E29" i="125"/>
  <c r="E27" i="125"/>
  <c r="E26" i="125"/>
  <c r="E24" i="125"/>
  <c r="G139" i="125"/>
  <c r="C139" i="125"/>
  <c r="B167" i="125"/>
  <c r="B137" i="125"/>
  <c r="B256" i="125"/>
  <c r="B254" i="125"/>
  <c r="B252" i="125"/>
  <c r="B248" i="125"/>
  <c r="B245" i="125"/>
  <c r="B214" i="125"/>
  <c r="B213" i="125"/>
  <c r="B212" i="125"/>
  <c r="B211" i="125"/>
  <c r="B210" i="125"/>
  <c r="B209" i="125"/>
  <c r="B208" i="125"/>
  <c r="B207" i="125"/>
  <c r="B206" i="125"/>
  <c r="B205" i="125"/>
  <c r="B204" i="125"/>
  <c r="B203" i="125"/>
  <c r="B202" i="125"/>
  <c r="B200" i="125"/>
  <c r="B241" i="125"/>
  <c r="B238" i="125"/>
  <c r="B230" i="125"/>
  <c r="B228" i="125"/>
  <c r="B226" i="125"/>
  <c r="B225" i="125"/>
  <c r="B224" i="125"/>
  <c r="B222" i="125"/>
  <c r="B196" i="125"/>
  <c r="B194" i="125"/>
  <c r="B178" i="125" l="1"/>
  <c r="H304" i="123"/>
  <c r="E304" i="123"/>
  <c r="B302" i="123"/>
  <c r="B305" i="123"/>
  <c r="F213" i="123"/>
  <c r="B227" i="123"/>
  <c r="B226" i="123"/>
  <c r="B225" i="123"/>
  <c r="B224" i="123"/>
  <c r="B223" i="123"/>
  <c r="B222" i="123"/>
  <c r="B221" i="123"/>
  <c r="B220" i="123"/>
  <c r="B219" i="123"/>
  <c r="B217" i="123"/>
  <c r="B216" i="123"/>
  <c r="B215" i="123"/>
  <c r="B214" i="123"/>
  <c r="B211" i="123"/>
  <c r="B237" i="123"/>
  <c r="B235" i="123"/>
  <c r="B294" i="123"/>
  <c r="B289" i="123"/>
  <c r="B287" i="123"/>
  <c r="B288" i="123"/>
  <c r="J286" i="123"/>
  <c r="P290" i="123"/>
  <c r="P292" i="123"/>
  <c r="O290" i="123"/>
  <c r="O292" i="123"/>
  <c r="H286" i="123"/>
  <c r="F286" i="123"/>
  <c r="B284" i="123"/>
  <c r="E252" i="123"/>
  <c r="P253" i="123"/>
  <c r="P255" i="123"/>
  <c r="O253" i="123"/>
  <c r="B253" i="123" s="1"/>
  <c r="O255" i="123"/>
  <c r="B255" i="123" s="1"/>
  <c r="K76" i="123"/>
  <c r="I76" i="123"/>
  <c r="F76" i="123"/>
  <c r="C76" i="123"/>
  <c r="B72" i="123"/>
  <c r="B197" i="123"/>
  <c r="B168" i="123"/>
  <c r="B166" i="123"/>
  <c r="B164" i="123"/>
  <c r="B292" i="123" l="1"/>
  <c r="B297" i="123" s="1"/>
  <c r="B290" i="123"/>
  <c r="B295" i="123" s="1"/>
  <c r="B64" i="123" l="1"/>
  <c r="B59" i="123"/>
  <c r="B54" i="123"/>
  <c r="B52" i="123"/>
  <c r="B6" i="130" l="1"/>
  <c r="B6" i="125"/>
  <c r="B6" i="129"/>
  <c r="B6" i="124"/>
  <c r="B6" i="123"/>
  <c r="B17" i="123"/>
  <c r="B15" i="123"/>
  <c r="E33" i="130" l="1"/>
  <c r="B30" i="130"/>
  <c r="B15" i="130"/>
  <c r="I14" i="130"/>
  <c r="G14" i="130"/>
  <c r="F14" i="130"/>
  <c r="E14" i="130"/>
  <c r="D14" i="130"/>
  <c r="B14" i="130"/>
  <c r="B11" i="130"/>
  <c r="B8" i="130"/>
  <c r="B10" i="129"/>
  <c r="B8" i="129"/>
  <c r="B181" i="125"/>
  <c r="H22" i="125"/>
  <c r="B18" i="125"/>
  <c r="P10" i="125"/>
  <c r="B10" i="125" s="1"/>
  <c r="B13" i="124"/>
  <c r="B13" i="129" s="1"/>
  <c r="B10" i="124"/>
  <c r="B8" i="124"/>
  <c r="B2" i="124"/>
  <c r="B341" i="123"/>
  <c r="B327" i="123"/>
  <c r="B324" i="123"/>
  <c r="B233" i="123"/>
  <c r="B249" i="123"/>
  <c r="B184" i="123"/>
  <c r="B181" i="123"/>
  <c r="B136" i="123"/>
  <c r="B51" i="123"/>
  <c r="B48" i="123"/>
  <c r="J25" i="123"/>
  <c r="H25" i="123"/>
  <c r="F25" i="123"/>
  <c r="C25" i="123"/>
  <c r="B21" i="123"/>
  <c r="B12" i="123"/>
  <c r="B10" i="123"/>
  <c r="B9" i="123"/>
  <c r="B9" i="125" s="1"/>
  <c r="B8" i="123"/>
  <c r="B8" i="125" s="1"/>
  <c r="B21" i="122"/>
  <c r="L19" i="122"/>
  <c r="K19" i="122"/>
  <c r="J19" i="122"/>
  <c r="I19" i="122"/>
  <c r="H19" i="122"/>
  <c r="G19" i="122"/>
  <c r="F19" i="122"/>
  <c r="E19" i="122"/>
  <c r="D19" i="122"/>
  <c r="B15" i="122"/>
  <c r="B12" i="122"/>
  <c r="B10" i="122"/>
  <c r="L8" i="122"/>
  <c r="K8" i="122"/>
  <c r="J8" i="122"/>
  <c r="I8" i="122"/>
  <c r="H8" i="122"/>
  <c r="G8" i="122"/>
  <c r="F8" i="122"/>
  <c r="E8" i="122"/>
  <c r="D8" i="122"/>
  <c r="B4" i="122"/>
  <c r="J117" i="121"/>
  <c r="E117" i="121"/>
  <c r="B117" i="121"/>
  <c r="B115" i="121"/>
  <c r="L113" i="121"/>
  <c r="K113" i="121"/>
  <c r="J113" i="121"/>
  <c r="I113" i="121"/>
  <c r="H113" i="121"/>
  <c r="G113" i="121"/>
  <c r="F113" i="121"/>
  <c r="E113" i="121"/>
  <c r="B109" i="121"/>
  <c r="B107" i="121"/>
  <c r="B106" i="121"/>
  <c r="B105" i="121"/>
  <c r="L103" i="121"/>
  <c r="K103" i="121"/>
  <c r="J103" i="121"/>
  <c r="I103" i="121"/>
  <c r="H103" i="121"/>
  <c r="G103" i="121"/>
  <c r="F103" i="121"/>
  <c r="E103" i="121"/>
  <c r="B100" i="121"/>
  <c r="B95" i="121"/>
  <c r="B93" i="121"/>
  <c r="B91" i="121"/>
  <c r="B89" i="121"/>
  <c r="B87" i="121"/>
  <c r="B73" i="121"/>
  <c r="B72" i="121"/>
  <c r="B69" i="121"/>
  <c r="B67" i="121"/>
  <c r="B65" i="121"/>
  <c r="B59" i="121"/>
  <c r="L57" i="121"/>
  <c r="K57" i="121"/>
  <c r="J57" i="121"/>
  <c r="I57" i="121"/>
  <c r="H57" i="121"/>
  <c r="G57" i="121"/>
  <c r="F57" i="121"/>
  <c r="E57" i="121"/>
  <c r="P53" i="121"/>
  <c r="O53" i="121"/>
  <c r="L51" i="121"/>
  <c r="K51" i="121"/>
  <c r="J51" i="121"/>
  <c r="I51" i="121"/>
  <c r="H51" i="121"/>
  <c r="G51" i="121"/>
  <c r="F51" i="121"/>
  <c r="E51" i="121"/>
  <c r="B40" i="121"/>
  <c r="P30" i="121"/>
  <c r="O30" i="121"/>
  <c r="C30" i="121" s="1"/>
  <c r="B28" i="121"/>
  <c r="L26" i="121"/>
  <c r="K26" i="121"/>
  <c r="J26" i="121"/>
  <c r="I26" i="121"/>
  <c r="H26" i="121"/>
  <c r="G26" i="121"/>
  <c r="F26" i="121"/>
  <c r="E26" i="121"/>
  <c r="B5" i="122"/>
  <c r="D53" i="121" l="1"/>
  <c r="B5" i="130"/>
  <c r="B5" i="125"/>
  <c r="B5" i="123"/>
  <c r="B5" i="129"/>
  <c r="B5" i="124"/>
  <c r="B4" i="130"/>
  <c r="B4" i="125"/>
  <c r="B4" i="123"/>
  <c r="B4" i="129"/>
  <c r="B4" i="124"/>
  <c r="B13" i="130"/>
  <c r="I22" i="125"/>
  <c r="J22" i="125" s="1"/>
  <c r="D15" i="130"/>
  <c r="I15" i="130"/>
  <c r="G15" i="130"/>
  <c r="F15" i="130"/>
  <c r="E15" i="130"/>
  <c r="F33" i="130"/>
  <c r="G33" i="130" s="1"/>
</calcChain>
</file>

<file path=xl/sharedStrings.xml><?xml version="1.0" encoding="utf-8"?>
<sst xmlns="http://schemas.openxmlformats.org/spreadsheetml/2006/main" count="768" uniqueCount="544">
  <si>
    <t>Date</t>
  </si>
  <si>
    <t>Telephone</t>
  </si>
  <si>
    <t>CERTIFICATION</t>
  </si>
  <si>
    <t>ATTESTATION</t>
  </si>
  <si>
    <t>Téléphone</t>
  </si>
  <si>
    <t>E-mail Address</t>
  </si>
  <si>
    <t>Adresse de l'entreprise</t>
  </si>
  <si>
    <t>Adresse du site Web</t>
  </si>
  <si>
    <t>TRANSMISSION DU QUESTIONNAIRE REMPLI</t>
  </si>
  <si>
    <t>Question 1</t>
  </si>
  <si>
    <t>Question 3</t>
  </si>
  <si>
    <t>Question 2</t>
  </si>
  <si>
    <t>Question 6</t>
  </si>
  <si>
    <t>Question 7</t>
  </si>
  <si>
    <t>Canada</t>
  </si>
  <si>
    <t>Firm Address</t>
  </si>
  <si>
    <t>Always</t>
  </si>
  <si>
    <t>Usually</t>
  </si>
  <si>
    <t>Sometimes</t>
  </si>
  <si>
    <t>Never</t>
  </si>
  <si>
    <t>Toujours</t>
  </si>
  <si>
    <t>Généralement</t>
  </si>
  <si>
    <t>Parfois</t>
  </si>
  <si>
    <t>Jamais</t>
  </si>
  <si>
    <t>De 0 à 5 %</t>
  </si>
  <si>
    <t>De 6 à 10 %</t>
  </si>
  <si>
    <t>De 11 à 15 %</t>
  </si>
  <si>
    <t>De 16 à 20 %</t>
  </si>
  <si>
    <t>De 21 à 25 %</t>
  </si>
  <si>
    <t>Plus de 25 %</t>
  </si>
  <si>
    <t>0 to 5%</t>
  </si>
  <si>
    <t>6 to 10%</t>
  </si>
  <si>
    <t>11 to 15%</t>
  </si>
  <si>
    <t>16 to 20%</t>
  </si>
  <si>
    <t>21 to 25%</t>
  </si>
  <si>
    <t>More than 25%</t>
  </si>
  <si>
    <t>Somewhat Important</t>
  </si>
  <si>
    <t>Not Important</t>
  </si>
  <si>
    <t>Très Important</t>
  </si>
  <si>
    <t>Assez important</t>
  </si>
  <si>
    <t>Pas important</t>
  </si>
  <si>
    <t>PUBLIC COMMENTS</t>
  </si>
  <si>
    <t>Plus de 3</t>
  </si>
  <si>
    <t>More than 3</t>
  </si>
  <si>
    <t>Request for quotations</t>
  </si>
  <si>
    <t>Competitive bidding</t>
  </si>
  <si>
    <t>Negotiation with an established supplier based on market intelligence on prices</t>
  </si>
  <si>
    <t>Negotiation with an established supplier based on unsolicited bids received</t>
  </si>
  <si>
    <t>Published list prices</t>
  </si>
  <si>
    <t>Demande de soumissions</t>
  </si>
  <si>
    <t>Appel d'offres</t>
  </si>
  <si>
    <t>Négociation avec un fournisseur connu à la lumière d'information sur les prix du marché</t>
  </si>
  <si>
    <t>Négociation avec un fournisseur connu à la suite de soumissions non sollicitées</t>
  </si>
  <si>
    <t>Prix publiés</t>
  </si>
  <si>
    <t>Range of product line</t>
  </si>
  <si>
    <t>Geographic location of supplier</t>
  </si>
  <si>
    <t>Long-term supply relationship</t>
  </si>
  <si>
    <t>Qualité du produit</t>
  </si>
  <si>
    <t>Gamme de produits</t>
  </si>
  <si>
    <t>Délais et modalités de livraison</t>
  </si>
  <si>
    <t>Emplacement géographique du fournisseur</t>
  </si>
  <si>
    <t>Credit arrangements</t>
  </si>
  <si>
    <t>Accords de crédit</t>
  </si>
  <si>
    <t>Le prix ne sera jamais le facteur principal</t>
  </si>
  <si>
    <t>Price would never be the primary factor</t>
  </si>
  <si>
    <t>United States</t>
  </si>
  <si>
    <t>États-Unis</t>
  </si>
  <si>
    <t>Product quality</t>
  </si>
  <si>
    <t>Availability of proprietary specifications</t>
  </si>
  <si>
    <t>Delivery cost</t>
  </si>
  <si>
    <t>Delivery time and terms</t>
  </si>
  <si>
    <t>Availability of on-hand inventory</t>
  </si>
  <si>
    <t>%</t>
  </si>
  <si>
    <t>Firm Name</t>
  </si>
  <si>
    <t>Role in the Industry</t>
  </si>
  <si>
    <t>Product meets technical specifications</t>
  </si>
  <si>
    <t>Lowest net price (after discounts, promotions, etc.)</t>
  </si>
  <si>
    <t>Minimum quantity requirement</t>
  </si>
  <si>
    <t>Produit satisfait aux spécifications techniques</t>
  </si>
  <si>
    <t>Disponibilité de spécifications protégées</t>
  </si>
  <si>
    <t xml:space="preserve">Prix net le plus bas (après escomptes, promotions, etc.) </t>
  </si>
  <si>
    <t>Frais de livraison</t>
  </si>
  <si>
    <t>Fiabilité du fournisseur</t>
  </si>
  <si>
    <t>Exigence de quantité minimale</t>
  </si>
  <si>
    <t>Disponibilité du stock</t>
  </si>
  <si>
    <t>Service après-vente ou garanties</t>
  </si>
  <si>
    <t>Rôle dans l'industrie</t>
  </si>
  <si>
    <t>Reliability of supplier</t>
  </si>
  <si>
    <t>CONFIRMATION DES DONNÉES DÉCLARÉES</t>
  </si>
  <si>
    <t>COMMENTAIRES PUBLICS</t>
  </si>
  <si>
    <t>Website Address</t>
  </si>
  <si>
    <t>Provide the names and addresses of other locations, facilities, and outlets in Canada on behalf of which your company is responding.</t>
  </si>
  <si>
    <t>Name of Authorized Official</t>
  </si>
  <si>
    <t>Title of Authorized Official</t>
  </si>
  <si>
    <t>Nom du représentant autorisé</t>
  </si>
  <si>
    <t>Titre du représentant autorisé</t>
  </si>
  <si>
    <t>Veuillez retourner le questionnaire rempli en utilisant l’une des options suivantes :</t>
  </si>
  <si>
    <t>Adresse de courrier électronique</t>
  </si>
  <si>
    <t>I understand that checking this box constitutes my legally binding signature.</t>
  </si>
  <si>
    <t>Je comprends que le fait de cocher cette case constitue ma signature juridiquement contraignante.</t>
  </si>
  <si>
    <t>Distributor</t>
  </si>
  <si>
    <t xml:space="preserve">Primary Industry 1 </t>
  </si>
  <si>
    <t>Segment de marché 1</t>
  </si>
  <si>
    <t>Segment de marché 2</t>
  </si>
  <si>
    <t>Segment de marché 3</t>
  </si>
  <si>
    <t xml:space="preserve">What is the typical delivery time for the goods, from the day on which an order is placed to the day of arrival at your facility? </t>
  </si>
  <si>
    <t>Quel est le délai de livraison typique pour les marchandises, soit du moment où une commande est passée à la date de livraison à votre établissement?</t>
  </si>
  <si>
    <t xml:space="preserve">Briefly describe the factors that your firm considers when qualifying a new supplier of the goods, and provide an estimate of the time it takes to do so. </t>
  </si>
  <si>
    <t>Question 15</t>
  </si>
  <si>
    <t>Question 16</t>
  </si>
  <si>
    <t>Reasonable alternative product</t>
  </si>
  <si>
    <t>Restrictions or limitations</t>
  </si>
  <si>
    <t>Produit substitut raisonnable</t>
  </si>
  <si>
    <t>Type of product bought by your firm</t>
  </si>
  <si>
    <t>Type de produit acheté par votre entreprise</t>
  </si>
  <si>
    <t>Avec combien de fournisseurs votre entreprise communique-t-elle, généralement, avant de décider d’acheter des marchandises?</t>
  </si>
  <si>
    <t>Is your firm, or are your firm's customers, interested in purchasing, or specifically requesting, "domestically produced" or “made in Canada” goods?</t>
  </si>
  <si>
    <t>Question 17</t>
  </si>
  <si>
    <t>Question 18</t>
  </si>
  <si>
    <t>PUBLIC</t>
  </si>
  <si>
    <t>TARIF DES DOUANES</t>
  </si>
  <si>
    <t>CUSTOMS TARIFF</t>
  </si>
  <si>
    <t>QUESTIONNAIRE DUE DATE</t>
  </si>
  <si>
    <t>DATE D'ÉCHÉANCE DU QUESTIONNAIRE</t>
  </si>
  <si>
    <t>SUBMITTING THE QUESTIONNAIRE RESPONSE</t>
  </si>
  <si>
    <t>FIRM INFORMATION</t>
  </si>
  <si>
    <t>RENSEIGNEMENTS SUR L’ENTREPRISE</t>
  </si>
  <si>
    <t>Dénomination sociale 
(En français et en anglais, le cas échéant)</t>
  </si>
  <si>
    <t>Fournissez les noms et adresses des autres emplacements, installations et points de vente au Canada au nom de laquelle votre entreprise répond. </t>
  </si>
  <si>
    <t>Distributeur</t>
  </si>
  <si>
    <t xml:space="preserve">Dénomination sociale de l'entreprise </t>
  </si>
  <si>
    <t>Question 14</t>
  </si>
  <si>
    <t>Indicate whether the factors identified in the table below are very important, somewhat important or not important when choosing a supplier of the goods.</t>
  </si>
  <si>
    <t>Indiquez si les facteurs identifiés dans le tableau ci-dessous sont très importants, assez importants ou pas importants lors du choix d’un fournisseur des marchandises.</t>
  </si>
  <si>
    <t>Should your firm wish to add any comments related to its responses, submit them here. Be sure to indicate the question number being commented on.</t>
  </si>
  <si>
    <t>Role in Canadian Market</t>
  </si>
  <si>
    <t>Rôle dans le marché canadien</t>
  </si>
  <si>
    <t>If the country of origin of the price leader is unknown, indicate the name of the company that tends to be the price leader.</t>
  </si>
  <si>
    <t xml:space="preserve">Décrivez brièvement les facteurs qui entrent en ligne de compte quand votre entreprise certifie un nouveau fournisseur de marchandises et donnez une estimation du temps requis pour le faire. </t>
  </si>
  <si>
    <t xml:space="preserve">Describe the general nature of your firm's term contracts for the goods. What provisions are generally included in these term contracts to allow for price changes during the period of the contract? </t>
  </si>
  <si>
    <t>Y a-t-il un facteur saisonnier dans les achats de marchandises par votre entreprise? Dans l'affirmative, expliquez comment le volume des achats de votre entreprise varie tout au long de l'année.</t>
  </si>
  <si>
    <t>PROTECTED COMMENTS</t>
  </si>
  <si>
    <t>CONFIRMATION OF REPORTED DATA</t>
  </si>
  <si>
    <t>Confirm that all information is reported on a calendar-year basis.</t>
  </si>
  <si>
    <t>Confirmez que tous les renseignements déclarés le sont selon l’année civile.</t>
  </si>
  <si>
    <t>Restrictions ou contraintes</t>
  </si>
  <si>
    <t>Quel serait le pourcentage de diminution minimum du prix requis pour rendre ce produit substitut concurrentiel, étant donné les prix actuels sur le marché?</t>
  </si>
  <si>
    <t>Given current market prices, what is the minimum percentage decrease in the price of the alternative product to make it competitive?</t>
  </si>
  <si>
    <t>Once the goods meet required specifications, how often does the lowest net price offered for the goods win a contract or a sale?</t>
  </si>
  <si>
    <t>Other sources include</t>
  </si>
  <si>
    <t>Are the goods produced in Canada and the goods imported from the countries listed below physically (or functionally) interchangeable for the same intended purposes or applications?</t>
  </si>
  <si>
    <t>Variable</t>
  </si>
  <si>
    <t>English</t>
  </si>
  <si>
    <t>French</t>
  </si>
  <si>
    <t>Data Validation comments</t>
  </si>
  <si>
    <t>Case Number</t>
  </si>
  <si>
    <t>The Goods</t>
  </si>
  <si>
    <t>Due Date</t>
  </si>
  <si>
    <t>Trade Level 1 (plural)</t>
  </si>
  <si>
    <t>Product Defn</t>
  </si>
  <si>
    <t>HS Code defn change date</t>
  </si>
  <si>
    <t>HS Codes after change</t>
  </si>
  <si>
    <t>Français</t>
  </si>
  <si>
    <t>In which language would you prefer to complete this questionnaire?</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</si>
  <si>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</si>
  <si>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</si>
  <si>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</si>
  <si>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</si>
  <si>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</si>
  <si>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</si>
  <si>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</si>
  <si>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</si>
  <si>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</si>
  <si>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</si>
  <si>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</si>
  <si>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</si>
  <si>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General Firm Information</t>
  </si>
  <si>
    <t>Informations générales sur l'entreprise</t>
  </si>
  <si>
    <t>Market Characteristics of the Goods</t>
  </si>
  <si>
    <t>Caractéristiques du marché des marchandises</t>
  </si>
  <si>
    <t>Price Premium</t>
  </si>
  <si>
    <t xml:space="preserve"> Majoration du prix</t>
  </si>
  <si>
    <t>Markets</t>
  </si>
  <si>
    <t>Marchés</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</si>
  <si>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</si>
  <si>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</si>
  <si>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</si>
  <si>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</si>
  <si>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</si>
  <si>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</si>
  <si>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</si>
  <si>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</si>
  <si>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</si>
  <si>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</si>
  <si>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</si>
  <si>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</si>
  <si>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</si>
  <si>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Indicate your firm's trade level with respect to the goods in Canada:</t>
  </si>
  <si>
    <t>Trade level</t>
  </si>
  <si>
    <t>Niveau commercial</t>
  </si>
  <si>
    <t>References to "the goods" in this questionnaire refer to:</t>
  </si>
  <si>
    <t>Les références aux « marchandises » dans ce questionnaire font référence à :</t>
  </si>
  <si>
    <t>Primary Industry 2</t>
  </si>
  <si>
    <t>Primary Industry 3</t>
  </si>
  <si>
    <t>Type</t>
  </si>
  <si>
    <t>Response</t>
  </si>
  <si>
    <t>Réponse</t>
  </si>
  <si>
    <t>Provide details.</t>
  </si>
  <si>
    <t>Donnez plus de détails.</t>
  </si>
  <si>
    <t>Provide details concerning products related to the goods that Canadian producers cannot provide but are offered by suppliers in countries other than Canada.</t>
  </si>
  <si>
    <t>Import Countries</t>
  </si>
  <si>
    <t>Unknown country of origin - Purchased from a domestic producer</t>
  </si>
  <si>
    <t>Unknown country of origin - Purchased from another source</t>
  </si>
  <si>
    <t>Do not know</t>
  </si>
  <si>
    <t>Je ne sais pas</t>
  </si>
  <si>
    <t>Minimum days</t>
  </si>
  <si>
    <t>Maximum days</t>
  </si>
  <si>
    <t>Purchases of domestically produced goods from domestic producers</t>
  </si>
  <si>
    <t>Achats de marchandises produites au pays auprès de producteurs nationaux</t>
  </si>
  <si>
    <t>Purchases of domestically produced goods from distributors</t>
  </si>
  <si>
    <t>Achats de marchandises produites au pays auprès de distributeurs</t>
  </si>
  <si>
    <t>Achats de marchandises importées auprès de distributeurs</t>
  </si>
  <si>
    <t>Purchases of imported goods from distributors</t>
  </si>
  <si>
    <t>Purchases of the goods where your firm is the importer of record for customs purposes</t>
  </si>
  <si>
    <t xml:space="preserve">Are domestically produced and imported goods sold through the same channels of distribution? </t>
  </si>
  <si>
    <t>Les marchandises produites au Canada et les marchandises importées sont-elles vendues par l’entremise des mêmes circuits de distribution?</t>
  </si>
  <si>
    <t>Importance</t>
  </si>
  <si>
    <t>Comparable</t>
  </si>
  <si>
    <t>Not comparable - Advantage to Canada</t>
  </si>
  <si>
    <t>Non comparable - Avantage pour le Canada</t>
  </si>
  <si>
    <t>If not comparable, explain why.</t>
  </si>
  <si>
    <t>Si ce n’est pas comparable, expliquez pourquoi.</t>
  </si>
  <si>
    <t>Purchasing decisions</t>
  </si>
  <si>
    <t>Décisions d'achat</t>
  </si>
  <si>
    <t>Identify any requirements that must be met or taken into account before your firm decides it needs to purchase the goods.</t>
  </si>
  <si>
    <t>Identifiez toutes les exigences qui doivent être remplies ou prises en compte avant que votre entreprise décide qu'elle doit acheter les marchandises.</t>
  </si>
  <si>
    <t>Number of suppliers</t>
  </si>
  <si>
    <t>Nombre de fournisseurs</t>
  </si>
  <si>
    <t>Autres fournisseurs incluent</t>
  </si>
  <si>
    <t>Other methods include</t>
  </si>
  <si>
    <t>Aside from price, what factors does your firm take into account when making its purchasing decision?</t>
  </si>
  <si>
    <t>Outre le prix, quels facteurs votre entreprise prend-elle en compte lors de sa décision d’achat ?</t>
  </si>
  <si>
    <t>Other factors include</t>
  </si>
  <si>
    <t>Autres facteurs incluent</t>
  </si>
  <si>
    <t>What are the usual methods of establishing a transaction price?</t>
  </si>
  <si>
    <t>Country of origin unknown</t>
  </si>
  <si>
    <t>Producer</t>
  </si>
  <si>
    <t>Producteur</t>
  </si>
  <si>
    <t>months</t>
  </si>
  <si>
    <t>Time required</t>
  </si>
  <si>
    <t>Temps requis</t>
  </si>
  <si>
    <t xml:space="preserve"> en mois</t>
  </si>
  <si>
    <t>Provide details on whether your certification requirements for suppliers of the goods vary by type, end use, or country of origin.</t>
  </si>
  <si>
    <t>Fournissez des détails indiquant si vos exigences de certification pour les fournisseurs de marchandises varient selon le type, l'utilisation finale ou le pays d'origine.</t>
  </si>
  <si>
    <t>Certified or pre-qualified purchases</t>
  </si>
  <si>
    <t>Term contracts</t>
  </si>
  <si>
    <t>Contrats à terme</t>
  </si>
  <si>
    <t>Time period</t>
  </si>
  <si>
    <t>Période</t>
  </si>
  <si>
    <t>Question 4</t>
  </si>
  <si>
    <t>Question 5</t>
  </si>
  <si>
    <t>Question 8</t>
  </si>
  <si>
    <t>Question 9</t>
  </si>
  <si>
    <t>Question 10</t>
  </si>
  <si>
    <t>Question 11</t>
  </si>
  <si>
    <t>Question 12</t>
  </si>
  <si>
    <t>Question 13</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</si>
  <si>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</si>
  <si>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</si>
  <si>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</si>
  <si>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</si>
  <si>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Select Yes or No</t>
  </si>
  <si>
    <t>Sélectionnez oui ou non</t>
  </si>
  <si>
    <t>Expliquez les changements que vous prévoyez voir sur le marché canadien et sur d’autres marchés mondiaux pour les marchandises au cours des deux prochaines années en ce qui concerne la demande, les ventes, les prix, et les volumes d'importations des marchandises.</t>
  </si>
  <si>
    <t>Other countries</t>
  </si>
  <si>
    <t>GLOSSAIRE</t>
  </si>
  <si>
    <t/>
  </si>
  <si>
    <t xml:space="preserve">Questions relating to this questionnaire should be directed to:
</t>
  </si>
  <si>
    <t xml:space="preserve">Toutes les questions relatives au présent questionnaire doivent être adressées à :
</t>
  </si>
  <si>
    <t>Firm Name (In English and French, if applicable)</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</si>
  <si>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</si>
  <si>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</si>
  <si>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Nature of association</t>
  </si>
  <si>
    <t>What goods, either domestically produced or imported, do you view as reasonable alternatives to the goods that your firm buys? Specify any restrictions or limitations to the use of these alternative products (e.g., quality, relative cost).</t>
  </si>
  <si>
    <t xml:space="preserve">Is there a seasonality factor to your firm's purchases of the goods? If so, explain how the volume of your firm’s purchases varies throughout the year. </t>
  </si>
  <si>
    <t>Explain whether your firm, or your firm's customers, are willing to pay a price premium for the goods if produced in Canada and identify the amount of that premium?</t>
  </si>
  <si>
    <t>After-sale service or warranties</t>
  </si>
  <si>
    <t>Indiquez le niveau commercial de votre entreprise en ce qui concerne les marchandises au Canada :</t>
  </si>
  <si>
    <t>Very important</t>
  </si>
  <si>
    <t>Si votre entreprise désire ajouter des commentaires concernant vos réponses, vous les inscrivez ici. Indiquez à quelle question se rapportent vos commentaires.</t>
  </si>
  <si>
    <t xml:space="preserve">Indicate the approximate volume and value of your firm’s purchases of the goods produced in the following countries. In the case where the country of origin is unknown, provide approximate volume and value of your firm’s purchases of the goods made from domestic producers or another source. </t>
  </si>
  <si>
    <t>How many suppliers generally does your firm contact before deciding to purchase the goods?</t>
  </si>
  <si>
    <t>Pays d’origine inconnue - Achats auprès d'un producteur national</t>
  </si>
  <si>
    <t>Pays d’origine inconnue - Achats auprès d'un autre fournisseur</t>
  </si>
  <si>
    <t>Pays d'origine inconnue</t>
  </si>
  <si>
    <t>Quelles sont les méthodes habituelles pour établir le prix d'une transaction?</t>
  </si>
  <si>
    <t>Une fois que les marchandises satisfont aux spécifications exigées, à quelle fréquence le prix net le plus bas offert pour les marchandises décroche un contrat ou une vente?</t>
  </si>
  <si>
    <t>Si le pays d’origine du fabricant offrant le prix le plus compétitif est inconnu, indiquez le nom de l’entreprise qui tend à dominer le marché en matière de prix.</t>
  </si>
  <si>
    <t>Achats certifiés ou préqualifiés</t>
  </si>
  <si>
    <t>Au cours des 12 derniers mois, indiquez si votre entreprise a été contactée par des producteurs ou des distributeurs pour proposer la vente des marchandises. Si tel est le cas, indiquez le pays d'origine des marchandises proposées.</t>
  </si>
  <si>
    <t>COMMENTAIRES PROTÉGÉS</t>
  </si>
  <si>
    <t>Confirm that all values reported in this questionnaire are in Canadian dollars.</t>
  </si>
  <si>
    <t>Confirmez que toutes les valeurs déclarées dans ce questionnaire sont en dollars canadiens.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</si>
  <si>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</si>
  <si>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</si>
  <si>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</si>
  <si>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Other countries include:</t>
  </si>
  <si>
    <t>Autres pays incluent :</t>
  </si>
  <si>
    <t>Other factors where Canada has the advantage include:</t>
  </si>
  <si>
    <t>Autres facteurs où le Canada a l'avantage incluent :</t>
  </si>
  <si>
    <t>Net delivered purchase value (laid-in cost)</t>
  </si>
  <si>
    <t>For the questions in this tab, note the following:</t>
  </si>
  <si>
    <t>Pour les questions de cet onglet, notez ce qui suit :</t>
  </si>
  <si>
    <t>le dumping et le subventionnement</t>
  </si>
  <si>
    <t>Unknown country of origin - Purchased from another source (list below)</t>
  </si>
  <si>
    <t>Pays d’origine inconnue - Achats auprès d'un autre fournisseur (énumérer ci-dessous)</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</si>
  <si>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</si>
  <si>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</si>
  <si>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Int period 1</t>
  </si>
  <si>
    <t>Int period 2</t>
  </si>
  <si>
    <t>Comparability</t>
  </si>
  <si>
    <t>Comparabilité</t>
  </si>
  <si>
    <t>In the last 12 months, indicate if your firm has been contacted by producers or distributors with offers to sell the goods. If so, indicate the country of origin of the goods being offered.</t>
  </si>
  <si>
    <t>In the Canadian market for the goods, which of the following countries tends to be the price leader?</t>
  </si>
  <si>
    <t>For what types of the goods does your firm require its suppliers to be certified or pre-qualified?</t>
  </si>
  <si>
    <t>Trade Level 2 (plural)</t>
  </si>
  <si>
    <t>HS Codes</t>
  </si>
  <si>
    <t>HS Codes prior to change</t>
  </si>
  <si>
    <t>Date of change</t>
  </si>
  <si>
    <t>First Year of POI</t>
  </si>
  <si>
    <t>Last Day of POI</t>
  </si>
  <si>
    <t>Last Year of POI</t>
  </si>
  <si>
    <t>• Report all values in Canadian dollars.</t>
  </si>
  <si>
    <t>• Déclarez toutes les valeurs en dollars canadiens.</t>
  </si>
  <si>
    <t>Les marchandises produites au Canada et les marchandises importées des pays énumérés ci-dessous sont-elles physiquement (ou fonctionnellement) interchangeables pour les mêmes types d'utilisations ou d'applications?</t>
  </si>
  <si>
    <t>Autres méthodes incluent</t>
  </si>
  <si>
    <t>Pour quels types de marchandises votre entreprise exige-t-elle que ses fournisseurs de marchandises soient certifiés ou préqualifiés afin de lui vendre?</t>
  </si>
  <si>
    <t>Note : L’information publique/non confidentielle dans ce tableau est générée automatiquement à partir de l’information fournie sous l'onglet « Pro ». Par conséquent, toute modification à apporter à ce résumé public/non confidentiel doit être faite sous l'onglet « Pro ».</t>
  </si>
  <si>
    <t>Note: Public/non-confidential information in this table is automatically generated from the information provided in the "Pro" tab. Any changes to this public summary must therefore be made in the "Pro" tab.</t>
  </si>
  <si>
    <t>Assuming the necessary baseline quality and physical specifications are met, how much lower (in percentage) must the price be for it to become the main factor overriding all other factors, in your firm's purchasing decision?</t>
  </si>
  <si>
    <t>Assuming the necessary baseline quality and physical specifications are met, how much of a price difference (in percentage) would make price the most important factor in your purchasing decision?</t>
  </si>
  <si>
    <t>En supposant que les conditions concernant la qualité de base nécessaire et les caractéristiques physiques sont remplies, quelle différence de prix (en pourcentage) ferait du prix le facteur principal dans votre décision d'achat?</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</si>
  <si>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</si>
  <si>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</si>
  <si>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Related firms</t>
  </si>
  <si>
    <t>Entreprises affiliées</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</si>
  <si>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</si>
  <si>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</si>
  <si>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Subject Countries (incl. French pronouns)</t>
  </si>
  <si>
    <t>Additional Product Info</t>
  </si>
  <si>
    <t>Unit of measure (plural)</t>
  </si>
  <si>
    <t>Unit of measure (singular)</t>
  </si>
  <si>
    <t>US</t>
  </si>
  <si>
    <t>Important notes for formatting</t>
  </si>
  <si>
    <t>Insert and merge rows where needed to expand height of text boxes.</t>
  </si>
  <si>
    <t>PURCHASERS' QUESTIONNAIRE | QUESTIONNAIRE À L'INTENTION DES ACHETEURS</t>
  </si>
  <si>
    <t>INTRODUCTION</t>
  </si>
  <si>
    <t>LANGUAGE PREFERENCE | PRÉFÉRENCE LINGUISTIQUE</t>
  </si>
  <si>
    <t>DEFINITION OF "THE GOODS"</t>
  </si>
  <si>
    <t>LA DÉFINITION "DES MARCHANDISES"</t>
  </si>
  <si>
    <t>DO YOU NEED TO COMPLETE THIS QUESTIONNAIRE?</t>
  </si>
  <si>
    <t>FAILURE TO COMPLETE QUESTIONNAIRE</t>
  </si>
  <si>
    <t>QUESTIONNAIRE NON REMPLI</t>
  </si>
  <si>
    <t>QUESTIONS</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</si>
  <si>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</si>
  <si>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</si>
  <si>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PURCHASERS' QUESTIONNAIRE</t>
  </si>
  <si>
    <t>QUESTIONNAIRE À L’INTENTION DES ACHETEURS</t>
  </si>
  <si>
    <t>QUESTIONNAIRE OUTLINE</t>
  </si>
  <si>
    <t>APERÇU DU QUESTIONNAIRE</t>
  </si>
  <si>
    <t>GLOSSARY</t>
  </si>
  <si>
    <t>The purchase value net of all cash, quantity or deferred discounts, allowances, taxes, rebates and incentives, whether or not shown on the invoice. However, it includes delivery costs (freight, handling, and insurance) to your Canadian warehouse and, where applicable, all import costs such as customs and other duties (including anti-dumping and countervailing duties), brokerage fees and surcharges.</t>
  </si>
  <si>
    <t>La valeur d'achat, après déduction, des escomptes au comptant, des remises sur quantité et des escomptes reportés, des rabais, des taxes, des ristournes et des primes, qu’ils soient indiqués ou non sur la facture. Veuillez inclure tous les coûts de livraison (fret, manutention et assurance) à votre entrepôt canadien et, le cas échéant, tous les frais d’importation, comme les droits de douane et autres (y compris les droits antidumping et compensateurs), les frais de courtage et les suppléments.</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</si>
  <si>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</si>
  <si>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</si>
  <si>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The following questions refer to the goods as defined in the product description on the Intro tab.</t>
  </si>
  <si>
    <t>PROTECTED</t>
  </si>
  <si>
    <t>PROTÉGÉ</t>
  </si>
  <si>
    <t>PURCHASES</t>
  </si>
  <si>
    <t>ACHATS</t>
  </si>
  <si>
    <t>GENERAL</t>
  </si>
  <si>
    <t>GÉNÉRAL</t>
  </si>
  <si>
    <t>Autres pays</t>
  </si>
  <si>
    <t xml:space="preserve">Other sources include: </t>
  </si>
  <si>
    <t>Autres fournisseurs incluent :</t>
  </si>
  <si>
    <t>Analyst 1</t>
  </si>
  <si>
    <t>Analyst 2</t>
  </si>
  <si>
    <t>Select</t>
  </si>
  <si>
    <t>Public Question 1</t>
  </si>
  <si>
    <t>Public Question 7</t>
  </si>
  <si>
    <t>Public Question 11</t>
  </si>
  <si>
    <t>Public Question 13</t>
  </si>
  <si>
    <t>Public Question 15</t>
  </si>
  <si>
    <t>Pro Question 5</t>
  </si>
  <si>
    <t>Pro Question 8</t>
  </si>
  <si>
    <t>Pro Question 9</t>
  </si>
  <si>
    <t>ADDITIONAL PRODUCT INFORMATION</t>
  </si>
  <si>
    <t>RENSEIGNEMENTS ADDITIONNELS SUR LE PRODUIT</t>
  </si>
  <si>
    <t>Drop down lists (MODIFY AS PER CASE SPECIFICS)</t>
  </si>
  <si>
    <t>Other factors that are very important</t>
  </si>
  <si>
    <t>Other factors that are somewhat important</t>
  </si>
  <si>
    <t>Autres facteurs très importants</t>
  </si>
  <si>
    <t>Autres facteurs assez importants</t>
  </si>
  <si>
    <t>Intro, Confirm</t>
  </si>
  <si>
    <t>Yes</t>
  </si>
  <si>
    <t>Oui</t>
  </si>
  <si>
    <t>No</t>
  </si>
  <si>
    <t>Non</t>
  </si>
  <si>
    <t>If no, explain.</t>
  </si>
  <si>
    <t>Si non, expliquez.</t>
  </si>
  <si>
    <t>Votre entreprise, ou les clients de votre entreprise, souhaitent-ils acheter ou demander spécifiquement des marchandises « produites au pays » ou « fabriquées au Canada »?</t>
  </si>
  <si>
    <t>Indiquez le volume et la valeur approximatifs des achats par votre entreprise de marchandises produites dans les pays suivants. Dans le cas où les pays d'origine sont inconnus, indiquez le volume et la valeur approximatifs des achats de marchandises effectués par votre entreprise auprès de producteurs nationaux ou d'une autre source.</t>
  </si>
  <si>
    <t>Expliquez si votre entreprise, ou vos clients, sont prêts à payer un prix plus élevé pour les marchandises si elles sont produites au Canada et indiquez le montant de cette prime.</t>
  </si>
  <si>
    <t>Fournissez des détails concernant les produits liés aux marchandises que les producteurs canadiens ne peuvent pas fournir, mais qui sont offerts par des fournisseurs dans des pays autres que le Canada.</t>
  </si>
  <si>
    <t>DEVEZ-VOUS REMPLIR CE QUESTIONNAIRE?</t>
  </si>
  <si>
    <t>Valeur d’achat nette rendue (coût de revient)</t>
  </si>
  <si>
    <t>des pays sujets</t>
  </si>
  <si>
    <t>Achats de marchandises pour lesquelles vous êtes l'importateur attitré aux fins de douanes</t>
  </si>
  <si>
    <t>Les questions suivantes font référence aux marchandises comme définies dans la description du produit de l'onglet Intro.</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</si>
  <si>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</si>
  <si>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Type d'affiliation</t>
  </si>
  <si>
    <t xml:space="preserve">Quelles marchandises, soient fabriquées sur le marché intérieur ou importées, percevez-vous comme produits substituts raisonnables pour les marchandises qu'achètent votre entreprise? S'il y a des restrictions ou des contraintes ayant une incidence sur l’utilisation de ces produits de substitution (p. ex. la qualité, le coût relatif), précisez.  </t>
  </si>
  <si>
    <t>Nombre de jours minimum</t>
  </si>
  <si>
    <t>Nombre de jours maximum</t>
  </si>
  <si>
    <t>Dans le marché des marchandises au Canada, lequel des pays suivants a tendance à offrir le meilleur prix?</t>
  </si>
  <si>
    <t xml:space="preserve">Décrivez la nature générale des contrats à terme conclus par votre entreprise pour les achats de marchandises. Quelles dispositions, le cas échéant, sont généralement comprises dans ces contrats à terme afin de permettre des changements de prix pendant la durée du contrat? </t>
  </si>
  <si>
    <t>en mois</t>
  </si>
  <si>
    <t>Subject</t>
  </si>
  <si>
    <t>Sélectionnez</t>
  </si>
  <si>
    <t>Relation à long terme avec le fournisseur</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</si>
  <si>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</si>
  <si>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</si>
  <si>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</si>
  <si>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</si>
  <si>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 and subsidization</t>
  </si>
  <si>
    <t>i.e. columns B-L should be 160 pixels each.</t>
  </si>
  <si>
    <t>When adding or modifying columns, please ensure the total of all column widths in a tab equals 1760 pixels to allow for consistent scaling when exported to PDF.</t>
  </si>
  <si>
    <t>Truck Bodies</t>
  </si>
  <si>
    <t>carrosseries de camions</t>
  </si>
  <si>
    <t>China</t>
  </si>
  <si>
    <t>de la Chine</t>
  </si>
  <si>
    <t>September 30</t>
  </si>
  <si>
    <t>30 septembre</t>
  </si>
  <si>
    <t>Rhonda Heintzman</t>
  </si>
  <si>
    <t>Rhonda.Heintzman@tribunal.gc.ca</t>
  </si>
  <si>
    <t>613-558-5983</t>
  </si>
  <si>
    <t>Truck bodies, having an exterior length of 8.5 feet to 32 feet, inclusively, of maximum exterior width of 103 inches, whether assembled or unassembled, being the structure or fixture designed to be affixed to a truck chassis for the primary purpose of containing or supporting goods for on-road transportation, whether insulated or not, and whether equipped with refrigerating equipment or not, as well as truck body kits, assemblies, or subassemblies.</t>
  </si>
  <si>
    <t>Carrosseries de camions d’une longueur extérieure de 8,5 pi (2,60 m) à 32 pi (9,75 m) inclusivement et d’une largeur extérieure de 103 po (2,62 m), assemblées ou non, destinées à être fixées à un châssis porteur dans le but premier de contenir ou de supporter des marchandises pour le transport routier, que ces carrosseries soient isolées ou non, et qu’elles soient munies ou non de matériel de réfrigération, y compris les kits, ensembles et sousensembles de carrosseries de camions.</t>
  </si>
  <si>
    <t>units</t>
  </si>
  <si>
    <t>unités</t>
  </si>
  <si>
    <t>unit</t>
  </si>
  <si>
    <t>unité</t>
  </si>
  <si>
    <t>Chine</t>
  </si>
  <si>
    <t>Excluding</t>
  </si>
  <si>
    <t>Mais à  l'exclusion</t>
  </si>
  <si>
    <t>truck bodies for the primary purpose of bulk transporting liquids or gases;</t>
  </si>
  <si>
    <t>des carrosseries de camions avant tout destinées au transport en vrac de liquides ou de gaz;</t>
  </si>
  <si>
    <t>refuse truck bodies, being specialized truck bodies designed and constructed for the primary purpose of collecting, compacting, and transporting solid waste, of the kind used for municipal waste collection; and</t>
  </si>
  <si>
    <t>des carrosseries de camions à ordures, lesquelles sont des carrosseries spécialisées conçues et bâties avant tout pour la collecte, le compactage et le transport de déchets solides, du genre qu’on emploie pour la collecte de déchets municipale;</t>
  </si>
  <si>
    <t>truck bodies that incorporate a hydraulic or mechanical system that permits the body to be elevated, tipped, or tilted for loading or unloading, such as dump truck bodies used for the transport of bulk materials such as sand, gravel, or demolition debris, and flatbed tow truck bodies used for the transport of vehicles.</t>
  </si>
  <si>
    <t>des carrosseries de camions qu’un système hydraulique ou mécanique permet d’élever, de basculer ou d’incliner pour le chargement ou le déchargement; par exemple, les carrosseries de camions à benne basculante servant au transport en vrac de sable, de gravier, de débris de démolition, etc. et des carrosseries de camions de remorquage à plateforme servant au transport de véhicules.</t>
  </si>
  <si>
    <t>A truck body is a broad term that describes the load-carrying structure mounted on a truck chassis (often also known as a “cab chassis”, a “cab and chassis”, or a “cut-away chassis”). A truck body can encompass a wide range of types, including enclosed cargo bodies, refrigerated bodies, and flatbeds.</t>
  </si>
  <si>
    <t xml:space="preserve">Une carrosserie de camion est un terme large qui décrit la structure porteuse montée sur un châssis de camion (souvent aussi appelé « châssis cabine », « cabine et châssis » ou « châssis découpé ou tronqué»). Une carrosserie de camion (appelé aussi «boîte de camion»), peut englober une grande variété de types, y compris des carrosseries fermées (ou boîtes fermées), des carrosseries réfrigérées (ou boîtes réfrigérées) et des plates-formes. </t>
  </si>
  <si>
    <t>For greater certainty, the subject goods include enclosed dry freight bodies, refrigerated bodies, and other cargo-carrying truck bodies, whether or not equipped with auxiliary equipment such as liftgates, cargo handling systems, or custom interior fittings, provided that the primary purpose of the body remains the transportation of goods. The presence of such auxiliary equipment or fittings does not alter the classification of the goods as subject truck bodies.</t>
  </si>
  <si>
    <t>Pour plus de certitude, les marchandises concernées incluent les carrosseries fermées de fret sec, les carrosseries réfrigérées et autres carrosseries de camions transportant la marchandise, qu’elles soient équipées ou non d’équipements auxiliaires tels que des hayons élévateurs, des systèmes de manutention de cargaison ou des équipements intérieurs sur mesure, à condition que la fonction principale de la carrosserie reste le transport de marchandises. La présence de tels équipements auxiliaires ou accessoires ne modifie pas la classification des marchandises comme carrosseries de camions concernées.</t>
  </si>
  <si>
    <t>Truck bodies do not include the truck chassis, which include the vehicle’s frame and drivetrain; truck bodies relate only to the structure or fixture that attaches or affixes to the chassis of the vehicle. Trucks and vehicles and their parts, such as wheels, axles, cabs or suspensions are not subject goods.</t>
  </si>
  <si>
    <t>Les carrosseries de camion n’incluent pas le châssis du camion, qui inclut le châssis et la transmission du véhicule; les carrosseries des camions concernent uniquement la structure ou le dispositif qui est attaché ou fixé au châssis du véhicule. Les camions et véhicules ainsi que leurs pièces, telles que les roues, essieux, cabines ou suspensions, ne sont pas inclus dans les marchandises visées.</t>
  </si>
  <si>
    <t>Goods that are pulled by a truck or truck chassis, rather than mounted onto or affixed to the chassis, are not within the scope of the subject goods. The product definition is limited to truck bodies that form an integral structure of the vehicle itself, not separate towable equipment. For example, semi-trailers, container chassis, and other detachable trailers are not included because they are not “structures designed to be affixed to a truck chassis.” They are instead designed to be hitched to and hauled by a truck, rather than mounted on or affixed to a truck chassis.</t>
  </si>
  <si>
    <t>Les marchandises tractées par un camion ou un châssis de camion, plutôt que montées ou fixées sur le châssis, ne relèvent pas du champ d’application des marchandises en question. La définition du produit se limite aux carrosseries de camions qui forment une structure intégrale du véhicule lui-même, et non à l’équipement remorquable séparé. Par exemple, les semi-remorques, châssis de conteneurs et autres remorques détachables ne sont pas inclus parce qu’ils ne sont pas des « structures conçues pour être fixées sur un châssis de camion ». Ils sont plutôt conçus pour être attelés et transportés par un camion, plutôt que montés ou fixés sur un châssis de camion.</t>
  </si>
  <si>
    <t>As the subject goods expressly have as their primary purpose the transportation of goods (other than bulk liquids or gases), they do not include bodies designed primarily for the transportation of passengers or the provision of non-cargo services, such as recreational vehicles, motorhomes, firetrucks, buses, or designed primarily for other specialized service vehicles such as man-bucket trucks or boom trucks that do not have as their primary purpose the transportation of goods. For greater certainty, the determination of whether a truck body is included in the subject goods is made at the time of importation, based on its design and purpose at that point in time. The fact that equipment or features may later be added to the body post-importation, which alter its use or purpose, does not exclude it from the scope of the subject goods as defined at the time of entry.</t>
  </si>
  <si>
    <t>Comme les marchandises concernées ont expressément pour but principal le transport de marchandises (autres que des liquides en vrac ou gaz), elles n’incluent pas les carrosseries conçues principalement pour le transport de passagers ou la fourniture de services non liés au fret, tels que les véhicules récréatifs, les camping-cars, les camions de pompiers, les autobus, ou autres véhicules conçus principalement pour des services spécialisés tels que les camions-nacelles ou les camions-grues, qui n’ont pas pour but principal le transport de marchandises. Pour plus de certitude, la détermination de savoir si une carrosserie de camion est incluse dans les marchandises concernées est faite au moment de l’importation, en fonction de sa conception et de son objectif à ce moment-là. Le fait que de l’équipement ou des caractéristiques puissent être ajoutés ultérieurement à la carrosserie après son importation, ce qui en modifie l’usage ou la finalité, ne l’exclut pas de la portée des marchandises en question telle que définie au moment de l’entrée.</t>
  </si>
  <si>
    <t>The reference to “exterior length” in the product definition means the measurement taken from the outer surface of the front wall of the truck body to the outer surface at the rear of the truck body, excluding any ancillary equipment affixed to the structure. Such excluded equipment includes, but is not limited to, refrigeration units, liftgates, catwalks, aerodynamic fairings, lighting assemblies, or any other removable or accessory components.</t>
  </si>
  <si>
    <t>La référence à la « longueur extérieure » dans la définition du produit signifie la mesure prise de la surface extérieure de la paroi avant de la carrosserie du camion jusqu’à la surface extérieure à l’arrière de la carrosserie du camion, excluant tout équipement auxiliaire fixé à la structure. Cet équipement exclu inclut, sans s’y limiter, les unités de réfrigération, les hayons élévateurs, les passerelles, les carénages aérodynamiques, les ensembles d’éclairage ou tout autre composant amovible ou accessoire.</t>
  </si>
  <si>
    <t>Although the subject goods include unassembled truck bodies or unassembled assemblies or subassemblies thereof, the subject goods do not include the individual parts or components that may be used to manufacture a truck body or its subassemblies when imported as individual components. For example, steel I-beams, plywood sheets, or sheets of aluminum are not subject goods unless they form part of a subassembly or assembly.</t>
  </si>
  <si>
    <t>Bien que les marchandises en cause incluent des carrosseries de camion non assemblées ou des ensembles ou sous-ensembles non assemblés, les marchandises en cause n’incluent pas les pièces ou composants individuels pouvant être utilisés pour fabriquer une carrosserie de camion ou ses sous-ensembles lorsqu’ils sont importés comme composants individuels. Par
exemple, les poutres en acier en I, les feuilles de contreplaqué ou les feuilles d’aluminium ne sont pas des biens soumis à moins de faire partie d’un sous-ensemble ou d’un assemblage.</t>
  </si>
  <si>
    <t>8707.90.90.10, 8707.90.90.39, 8707.90.90.40, 8707.90.90.90, 8708.29.99.90</t>
  </si>
  <si>
    <t>The product definition expressly includes subassemblies that are designed and intended to be assembled or constructed into a truck body. This encompasses both completely knocked down (CKD) and semi-knocked down (SKD) truck bodies. In industry practice, CKD and SKD refer to kits consisting of all or most of the subassemblies required to construct a truck body, shipped in a disassembled state for ease of transport or to avoid or minimize duties. A CKD kit generally contains all essential subassemblies in a fully disassembled form, while an SKD kit contains some or most subassemblies that can be quickly joined together. The Subject goods include complete or substantially complete subassemblies such as subframes, structural frames, walls or wall panels, floors, rear frames, freight doors, roofs, interior fit-out, or electrical systems. The list of components described above is a non-exhaustive list and the absence of a good from that list does not mean the good is excluded.</t>
  </si>
  <si>
    <t>La définition du produit inclut expressément les sous-ensembles conçus et destinés à être assemblés ou intégrés à une carrosserie de camion. Cela englobe à la fois les carrosseries de camions complètement démontées (CKD) et semi-démontées (SKD). Dans la pratique industrielle, CKD et SKD désignent des ensembles composés de tout ou la plupart des sous-ensembles nécessaires à la construction d’une carrosserie de camion, expédiés à l’état démonté pour faciliter le transport ou pour éviter ou minimiser les droits de douane. Un kit CKD contient généralement tous les sous-ensembles essentiels sous une forme entièrement démontée, tandis qu’un kit SKD contient certains ou la plupart des sous-ensembles qui peuvent être rapidement assemblés. Les marchandises en question comprennent des sous-ensembles complets ou substantiellement complets tels que des sous-châssis, des cadres structurels, des murs ou panneaux muraux, des planchers, des châssis arrière, des portes de chargement, des toits, des aménagements intérieurs ou des systèmes électriques. La liste des composantes décrite ci-dessus est une liste non exhaustive et l’absence d’un bien dans cette liste ne signifie pas que le bien est exclu.</t>
  </si>
  <si>
    <t>Distributor / dealer</t>
  </si>
  <si>
    <t>distributeurs/concessionnaires</t>
  </si>
  <si>
    <t>utilisateurs finals/opérateurs de grande flotte</t>
  </si>
  <si>
    <t>distributors/dealers</t>
  </si>
  <si>
    <t>end users/large fleet operators</t>
  </si>
  <si>
    <t>Distributeur / concessionnaire</t>
  </si>
  <si>
    <t>End user / large fleet operator</t>
  </si>
  <si>
    <t>Utilisateur final / opérateur de grande flotte</t>
  </si>
  <si>
    <t>If your firm is a distributor/dealer, indicate the primary industries in which the goods are sold.</t>
  </si>
  <si>
    <t>Si votre entreprise est un distributeur/concessionnaire, indiquez dans quels segments de marché ces marchandises sont vendues.</t>
  </si>
  <si>
    <t>If your firm is an end user/large fleet operator indicate its primary industries.</t>
  </si>
  <si>
    <t>Si votre entreprise est un utilisateur final/opérateur de grande flotte, indiquez vos segments de marché.</t>
  </si>
  <si>
    <t>For additional details, view the "Info" tab.</t>
  </si>
  <si>
    <t>Pour plus de détails, consultez l’onglet « Info ».</t>
  </si>
  <si>
    <t>Refrigerated units</t>
  </si>
  <si>
    <t>Unités réfrigérées</t>
  </si>
  <si>
    <t>Kits</t>
  </si>
  <si>
    <t>Fully assembled truck bodies</t>
  </si>
  <si>
    <t>Carrosseries de camions entièrement assemblées</t>
  </si>
  <si>
    <t>Dry freight units</t>
  </si>
  <si>
    <t>Unités fermée de fret sec</t>
  </si>
  <si>
    <t>All other</t>
  </si>
  <si>
    <t>Tout autre</t>
  </si>
  <si>
    <t>Indiquez le volume approximatifs des achats par votre entreprise de marchandises produites dans les pays suivants.</t>
  </si>
  <si>
    <t>Indicate the approximate volume of your firm’s purchases of the goods produced in the following countries.</t>
  </si>
  <si>
    <t>If not, explain the differences. Further, provide details if there are differences among the  distribution channels of full truck bodies, truck body kits, dry truck bodies, refrigerated truck bodies and other truck bodies.</t>
  </si>
  <si>
    <t>Sinon, expliquez les différences. De plus, veuillez fournir des précisions s’il existe des différences entre les canaux de distribution des carrosseries complètes de camions, des kits de carrosserie de camions, des carrosseries de camions sèches, des carrosseries de camions frigorifiques et d’autres types de carrosseries de camions.</t>
  </si>
  <si>
    <t>If "Never", provide details. Provide any details specific to full truck bodies and truck body kits, or to dry truck bodies, refrigerated truck bodies and other truck bodies, if applicable.</t>
  </si>
  <si>
    <t>Si "Jamais", donnez plus de détails. Veuillez fournir tout détail propre aux carrosseries complètes de camions et aux kits de carrosserie de camions, ou aux carrosseries de camions sèches, aux carrosseries de camions frigorifiques et aux autres types de carrosseries de camions, le cas échéant.</t>
  </si>
  <si>
    <t xml:space="preserve">Are full truck bodies and truck body kits physically or functionally interchangeable for the same intended purposes or applications? </t>
  </si>
  <si>
    <t>Les carrosseries complètes de camions et les kits de carrosserie de camions sont-ils interchangeables, sur le plan physique ou fonctionnel, pour les mêmes fins ou applications?</t>
  </si>
  <si>
    <t>Are dry truck bodies, refrigerated truck bodies and other truck bodies physically or functionally interchangeable for the same intended purposes or applications?</t>
  </si>
  <si>
    <t>Les carrosseries de camions sèches, les carrosseries de camions frigorifiques et les autres types de carrosseries de camions sont-ils interchangeables, sur le plan physique ou fonctionnel, pour les mêmes fins ou applications?</t>
  </si>
  <si>
    <t>Remarque : Veuillez fournir ces pourcentages sur la base des coûts et marges prévus pour 2025. Si ces pourcentages ne sont pas disponibles pour 2025, fournissez des pourcentages estimés sur la base des marges et coûts habituels.</t>
  </si>
  <si>
    <t>Estimated percentages</t>
  </si>
  <si>
    <t>Pourcentages estimés</t>
  </si>
  <si>
    <t>Final assembly and mounting costs</t>
  </si>
  <si>
    <t>Coûts d’assemblage final et de montage</t>
  </si>
  <si>
    <t>General, selling and administrative costs</t>
  </si>
  <si>
    <t>Frais généraux, de vente et administratifs</t>
  </si>
  <si>
    <t>Profit margin</t>
  </si>
  <si>
    <t>Marge bénéficiaire</t>
  </si>
  <si>
    <t>Freight costs</t>
  </si>
  <si>
    <t>Frais de transport</t>
  </si>
  <si>
    <t>Other costs (if applicable)</t>
  </si>
  <si>
    <t>Autres coûts (le cas échéant)</t>
  </si>
  <si>
    <t xml:space="preserve">List other additional costs: </t>
  </si>
  <si>
    <t>Indiquez les autres coûts :</t>
  </si>
  <si>
    <t>Question 19</t>
  </si>
  <si>
    <t>Si votre entreprise achats des kits, des assemblages ou des sous-assemblages de carrosserie de camion, veuillez indiquer les pourcentages suivants qui majoreraient le prix d’un kit, d’un assemblage ou d’un sous-assemblage de carrosserie de camion pour atteindre le prix final d’une carrosserie de camion entièrement assemblée destinée à la vente aux distributeurs/concessionnaires et aux utilisateurs finaux/exploitants de grandes flottes.</t>
  </si>
  <si>
    <t xml:space="preserve">If your firm purchases truck body kits, assemblies or subassemblies, provide the following percentages that would increase the price of a truck body kit, assembly or subassembly to the final price of a fully assembled truck body to be sold to distributors/dealers and end users/large fleet operators. </t>
  </si>
  <si>
    <t>Joseph Long</t>
  </si>
  <si>
    <t>Joseph.Long@tribunal.gc.ca</t>
  </si>
  <si>
    <t>March 30, 2026</t>
  </si>
  <si>
    <t>30 mars 2026</t>
  </si>
  <si>
    <t>Question 20</t>
  </si>
  <si>
    <t>Note, provide these percentages based on costs and margins. Should the percentages be unavailable, provide estimated percentages based on typical costs and margins.</t>
  </si>
  <si>
    <t>2023 percentages</t>
  </si>
  <si>
    <t>Pourcentages pour 2023</t>
  </si>
  <si>
    <t>2024 percentages</t>
  </si>
  <si>
    <t>Pourcentages pour 2024</t>
  </si>
  <si>
    <t>2025 percentages</t>
  </si>
  <si>
    <t>Pourcentages pour 2025</t>
  </si>
  <si>
    <t>Unités fermées de fret sec</t>
  </si>
  <si>
    <t>NQ-2025-009</t>
  </si>
  <si>
    <t>343-597-3847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</si>
</sst>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 #,##0_);_(* \(#,##0\);_(* &quot;-&quot;??_);_(@_)"/>
    <numFmt numFmtId="167" formatCode="[$-1009]d\-mmm\-yy;@"/>
  </numFmts>
  <fonts count="68" x14ac:knownFonts="1">
    <font>
      <sz val="11"/>
      <color theme="1"/>
      <name val="Calibri"/>
      <family val="2"/>
      <scheme val="minor"/>
    </font>
    <font>
      <sz val="11"/>
      <color indexed="8"/>
      <name val="Calibri"/>
      <family val="2"/>
    </font>
    <font>
      <b/>
      <sz val="10"/>
      <name val="Times New Roman"/>
      <family val="1"/>
    </font>
    <font>
      <sz val="11"/>
      <color theme="1"/>
      <name val="Calibri"/>
      <family val="2"/>
      <scheme val="minor"/>
    </font>
    <font>
      <sz val="11"/>
      <color theme="0"/>
      <name val="Calibri"/>
      <family val="2"/>
      <scheme val="minor"/>
    </font>
    <font>
      <sz val="11"/>
      <color theme="1"/>
      <name val="Calibri"/>
      <family val="2"/>
    </font>
    <font>
      <b/>
      <sz val="11"/>
      <color theme="1"/>
      <name val="Calibri"/>
      <family val="2"/>
      <scheme val="minor"/>
    </font>
    <font>
      <sz val="10"/>
      <color theme="1"/>
      <name val="Calibri"/>
      <family val="2"/>
      <scheme val="minor"/>
    </font>
    <font>
      <sz val="10"/>
      <color theme="0"/>
      <name val="Calibri"/>
      <family val="2"/>
      <scheme val="minor"/>
    </font>
    <font>
      <b/>
      <sz val="10"/>
      <color theme="1"/>
      <name val="Calibri"/>
      <family val="2"/>
      <scheme val="minor"/>
    </font>
    <font>
      <sz val="10"/>
      <color theme="1"/>
      <name val="Times New Roman"/>
      <family val="2"/>
    </font>
    <font>
      <sz val="10"/>
      <name val="Times New Roman"/>
      <family val="1"/>
    </font>
    <font>
      <sz val="9"/>
      <name val="Times New Roman"/>
      <family val="1"/>
    </font>
    <font>
      <b/>
      <sz val="12"/>
      <name val="Times New Roman"/>
      <family val="1"/>
    </font>
    <font>
      <sz val="10"/>
      <name val="Arial"/>
      <family val="2"/>
    </font>
    <font>
      <sz val="10"/>
      <color indexed="8"/>
      <name val="Arial"/>
      <family val="2"/>
    </font>
    <font>
      <sz val="12"/>
      <name val="Helv"/>
    </font>
    <font>
      <b/>
      <sz val="14"/>
      <name val="Times New Roman"/>
      <family val="1"/>
    </font>
    <font>
      <sz val="10"/>
      <color theme="1"/>
      <name val="Arial"/>
      <family val="2"/>
    </font>
    <font>
      <sz val="10"/>
      <color rgb="FF9C0006"/>
      <name val="Calibri"/>
      <family val="2"/>
      <scheme val="minor"/>
    </font>
    <font>
      <b/>
      <sz val="10"/>
      <color rgb="FFFA7D00"/>
      <name val="Calibri"/>
      <family val="2"/>
      <scheme val="minor"/>
    </font>
    <font>
      <b/>
      <sz val="10"/>
      <color theme="0"/>
      <name val="Calibri"/>
      <family val="2"/>
      <scheme val="minor"/>
    </font>
    <font>
      <sz val="8"/>
      <name val="Courier"/>
      <family val="3"/>
    </font>
    <font>
      <i/>
      <sz val="10"/>
      <color rgb="FF7F7F7F"/>
      <name val="Calibri"/>
      <family val="2"/>
      <scheme val="minor"/>
    </font>
    <font>
      <sz val="10"/>
      <color rgb="FF006100"/>
      <name val="Calibri"/>
      <family val="2"/>
      <scheme val="minor"/>
    </font>
    <font>
      <sz val="10"/>
      <color rgb="FF3F3F76"/>
      <name val="Calibri"/>
      <family val="2"/>
      <scheme val="minor"/>
    </font>
    <font>
      <sz val="10"/>
      <color rgb="FFFA7D00"/>
      <name val="Calibri"/>
      <family val="2"/>
      <scheme val="minor"/>
    </font>
    <font>
      <sz val="10"/>
      <color rgb="FF9C6500"/>
      <name val="Calibri"/>
      <family val="2"/>
      <scheme val="minor"/>
    </font>
    <font>
      <sz val="8"/>
      <name val="Arial"/>
      <family val="2"/>
    </font>
    <font>
      <sz val="12"/>
      <color theme="1"/>
      <name val="Times New Roman"/>
      <family val="2"/>
    </font>
    <font>
      <b/>
      <sz val="10"/>
      <color rgb="FF3F3F3F"/>
      <name val="Calibri"/>
      <family val="2"/>
      <scheme val="minor"/>
    </font>
    <font>
      <sz val="10"/>
      <color rgb="FFFF0000"/>
      <name val="Calibri"/>
      <family val="2"/>
      <scheme val="minor"/>
    </font>
    <font>
      <b/>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0.5"/>
      <color theme="0"/>
      <name val="Calibri"/>
      <family val="2"/>
      <scheme val="minor"/>
    </font>
    <font>
      <sz val="10.5"/>
      <name val="Calibri"/>
      <family val="2"/>
      <scheme val="minor"/>
    </font>
    <font>
      <b/>
      <sz val="10.5"/>
      <name val="Calibri"/>
      <family val="2"/>
      <scheme val="minor"/>
    </font>
    <font>
      <sz val="10.5"/>
      <color theme="1"/>
      <name val="Calibri"/>
      <family val="2"/>
      <scheme val="minor"/>
    </font>
    <font>
      <b/>
      <sz val="10.5"/>
      <color theme="1"/>
      <name val="Calibri"/>
      <family val="2"/>
      <scheme val="minor"/>
    </font>
    <font>
      <sz val="10.5"/>
      <color theme="0"/>
      <name val="Calibri"/>
      <family val="2"/>
      <scheme val="minor"/>
    </font>
    <font>
      <sz val="10.5"/>
      <color theme="0"/>
      <name val="Calibri"/>
      <family val="2"/>
    </font>
    <font>
      <sz val="10.5"/>
      <name val="Calibri"/>
      <family val="2"/>
    </font>
    <font>
      <sz val="10.5"/>
      <color theme="1"/>
      <name val="Calibri"/>
      <family val="2"/>
    </font>
    <font>
      <b/>
      <sz val="10.5"/>
      <color theme="1"/>
      <name val="Calibri"/>
      <family val="2"/>
    </font>
    <font>
      <sz val="10.5"/>
      <color rgb="FF000000"/>
      <name val="Calibri"/>
      <family val="2"/>
      <scheme val="minor"/>
    </font>
    <font>
      <b/>
      <sz val="10.5"/>
      <color rgb="FF000000"/>
      <name val="Calibri"/>
      <family val="2"/>
      <scheme val="minor"/>
    </font>
    <font>
      <sz val="8"/>
      <name val="Calibri"/>
      <family val="2"/>
      <scheme val="minor"/>
    </font>
    <font>
      <u/>
      <sz val="10.5"/>
      <color rgb="FF0070C0"/>
      <name val="Calibri"/>
      <family val="2"/>
      <scheme val="minor"/>
    </font>
    <font>
      <b/>
      <sz val="12"/>
      <name val="Calibri"/>
      <family val="2"/>
      <scheme val="minor"/>
    </font>
    <font>
      <b/>
      <u/>
      <sz val="10.5"/>
      <color theme="1"/>
      <name val="Calibri"/>
      <family val="2"/>
      <scheme val="minor"/>
    </font>
    <font>
      <u/>
      <sz val="10.5"/>
      <color theme="1"/>
      <name val="Calibri"/>
      <family val="2"/>
      <scheme val="minor"/>
    </font>
    <font>
      <b/>
      <sz val="16"/>
      <color rgb="FF000000"/>
      <name val="Calibri"/>
      <family val="2"/>
      <scheme val="minor"/>
    </font>
    <font>
      <sz val="10.5"/>
      <color rgb="FF000000"/>
      <name val="Calibri"/>
      <family val="2"/>
    </font>
    <font>
      <sz val="10.5"/>
      <color rgb="FFFF0000"/>
      <name val="Calibri"/>
      <family val="2"/>
      <scheme val="minor"/>
    </font>
    <font>
      <b/>
      <u/>
      <sz val="10.5"/>
      <name val="Calibri"/>
      <family val="2"/>
      <scheme val="minor"/>
    </font>
    <font>
      <sz val="11"/>
      <color theme="1"/>
      <name val="Aptos"/>
      <family val="2"/>
    </font>
  </fonts>
  <fills count="4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s>
  <borders count="6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top style="thin">
        <color theme="0" tint="-0.499984740745262"/>
      </top>
      <bottom style="thin">
        <color theme="0" tint="-0.499984740745262"/>
      </bottom>
      <diagonal/>
    </border>
    <border>
      <left style="thin">
        <color indexed="64"/>
      </left>
      <right/>
      <top/>
      <bottom style="thin">
        <color theme="0" tint="-0.499984740745262"/>
      </bottom>
      <diagonal/>
    </border>
    <border>
      <left style="thin">
        <color indexed="64"/>
      </left>
      <right/>
      <top style="thin">
        <color theme="0" tint="-0.499984740745262"/>
      </top>
      <bottom/>
      <diagonal/>
    </border>
    <border>
      <left style="thin">
        <color indexed="64"/>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auto="1"/>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thin">
        <color indexed="64"/>
      </left>
      <right/>
      <top/>
      <bottom style="medium">
        <color theme="0" tint="-0.499984740745262"/>
      </bottom>
      <diagonal/>
    </border>
    <border>
      <left/>
      <right/>
      <top/>
      <bottom style="medium">
        <color theme="0" tint="-0.499984740745262"/>
      </bottom>
      <diagonal/>
    </border>
    <border>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
      <left/>
      <right style="thin">
        <color indexed="64"/>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s>
  <cellStyleXfs count="25707">
    <xf numFmtId="0" fontId="0" fillId="0" borderId="0"/>
    <xf numFmtId="165" fontId="3" fillId="0" borderId="0" applyFont="0" applyFill="0" applyBorder="0" applyAlignment="0" applyProtection="0"/>
    <xf numFmtId="37" fontId="12" fillId="0" borderId="1">
      <alignment horizontal="right"/>
    </xf>
    <xf numFmtId="37" fontId="13" fillId="0" borderId="0">
      <alignment horizontal="left"/>
    </xf>
    <xf numFmtId="165"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4" fontId="1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8" fillId="0" borderId="0" applyFont="0" applyFill="0" applyBorder="0" applyAlignment="0" applyProtection="0"/>
    <xf numFmtId="164" fontId="15"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37" fontId="11" fillId="0" borderId="2"/>
    <xf numFmtId="37" fontId="11" fillId="0" borderId="2"/>
    <xf numFmtId="37" fontId="11" fillId="0" borderId="17"/>
    <xf numFmtId="37" fontId="11" fillId="0" borderId="17"/>
    <xf numFmtId="167" fontId="14" fillId="0" borderId="0"/>
    <xf numFmtId="0" fontId="14" fillId="0" borderId="0"/>
    <xf numFmtId="0" fontId="14" fillId="0" borderId="0"/>
    <xf numFmtId="0" fontId="14" fillId="0" borderId="0"/>
    <xf numFmtId="0" fontId="16"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167"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7" fontId="14"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7" fontId="14" fillId="0" borderId="0"/>
    <xf numFmtId="37" fontId="14" fillId="0" borderId="0"/>
    <xf numFmtId="0" fontId="3" fillId="0" borderId="0"/>
    <xf numFmtId="0" fontId="3" fillId="0" borderId="0"/>
    <xf numFmtId="0" fontId="3" fillId="0" borderId="0"/>
    <xf numFmtId="0" fontId="5" fillId="0" borderId="0"/>
    <xf numFmtId="0" fontId="16" fillId="0" borderId="0"/>
    <xf numFmtId="0" fontId="5" fillId="0" borderId="0"/>
    <xf numFmtId="37" fontId="14" fillId="0" borderId="0"/>
    <xf numFmtId="37" fontId="14" fillId="0" borderId="0"/>
    <xf numFmtId="37" fontId="14" fillId="0" borderId="0"/>
    <xf numFmtId="37" fontId="14" fillId="0" borderId="0"/>
    <xf numFmtId="37" fontId="14" fillId="0" borderId="0"/>
    <xf numFmtId="37" fontId="14" fillId="0" borderId="0"/>
    <xf numFmtId="37" fontId="14" fillId="0" borderId="0"/>
    <xf numFmtId="37" fontId="14" fillId="0" borderId="0"/>
    <xf numFmtId="37" fontId="14" fillId="0" borderId="0"/>
    <xf numFmtId="37" fontId="14" fillId="0" borderId="0"/>
    <xf numFmtId="37" fontId="14" fillId="0" borderId="0"/>
    <xf numFmtId="0" fontId="5" fillId="0" borderId="0"/>
    <xf numFmtId="0" fontId="5" fillId="0" borderId="0"/>
    <xf numFmtId="0" fontId="5" fillId="0" borderId="0"/>
    <xf numFmtId="0" fontId="5" fillId="0" borderId="0"/>
    <xf numFmtId="37" fontId="14" fillId="0" borderId="0"/>
    <xf numFmtId="0" fontId="5" fillId="0" borderId="0"/>
    <xf numFmtId="0" fontId="16" fillId="0" borderId="0"/>
    <xf numFmtId="0" fontId="5" fillId="0" borderId="0"/>
    <xf numFmtId="37" fontId="14" fillId="0" borderId="0"/>
    <xf numFmtId="37" fontId="14" fillId="0" borderId="0"/>
    <xf numFmtId="37" fontId="14" fillId="0" borderId="0"/>
    <xf numFmtId="37"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7" fontId="14" fillId="0" borderId="0"/>
    <xf numFmtId="37" fontId="14" fillId="0" borderId="0"/>
    <xf numFmtId="0" fontId="18" fillId="0" borderId="0"/>
    <xf numFmtId="0" fontId="18" fillId="0" borderId="0"/>
    <xf numFmtId="37"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15" fillId="0" borderId="0"/>
    <xf numFmtId="0" fontId="18" fillId="0" borderId="0"/>
    <xf numFmtId="167" fontId="15" fillId="0" borderId="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37" fontId="11" fillId="0" borderId="0"/>
    <xf numFmtId="167" fontId="17" fillId="0" borderId="0">
      <alignment horizontal="centerContinuous"/>
    </xf>
    <xf numFmtId="0" fontId="17" fillId="0" borderId="0">
      <alignment horizontal="centerContinuous"/>
    </xf>
    <xf numFmtId="167" fontId="2" fillId="0" borderId="0" applyAlignment="0"/>
    <xf numFmtId="0" fontId="2" fillId="0" borderId="0" applyAlignment="0"/>
    <xf numFmtId="43" fontId="1" fillId="0" borderId="0" applyFont="0" applyFill="0" applyBorder="0" applyAlignment="0" applyProtection="0"/>
    <xf numFmtId="43" fontId="1" fillId="0" borderId="0" applyFont="0" applyFill="0" applyBorder="0" applyAlignment="0" applyProtection="0"/>
    <xf numFmtId="0" fontId="7"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7"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7"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7"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7"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7"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7"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7"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7"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7"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7"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7"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8" fillId="33" borderId="0" applyNumberFormat="0" applyBorder="0" applyAlignment="0" applyProtection="0"/>
    <xf numFmtId="0" fontId="8" fillId="10"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19" fillId="4" borderId="0" applyNumberFormat="0" applyBorder="0" applyAlignment="0" applyProtection="0"/>
    <xf numFmtId="0" fontId="20" fillId="7" borderId="11" applyNumberFormat="0" applyAlignment="0" applyProtection="0"/>
    <xf numFmtId="0" fontId="21" fillId="8" borderId="14" applyNumberFormat="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65"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5"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15"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1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2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44" fontId="1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8"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164" fontId="15"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164" fontId="18"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164" fontId="15"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6" borderId="11" applyNumberFormat="0" applyAlignment="0" applyProtection="0"/>
    <xf numFmtId="0" fontId="26" fillId="0" borderId="13" applyNumberFormat="0" applyFill="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7" fillId="5"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37"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3" fillId="0" borderId="0"/>
    <xf numFmtId="0" fontId="3" fillId="0" borderId="0"/>
    <xf numFmtId="0" fontId="3" fillId="0" borderId="0"/>
    <xf numFmtId="167" fontId="14" fillId="0" borderId="0"/>
    <xf numFmtId="0" fontId="7" fillId="0" borderId="0"/>
    <xf numFmtId="0" fontId="29"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14" fillId="0" borderId="0"/>
    <xf numFmtId="167" fontId="14" fillId="0" borderId="0"/>
    <xf numFmtId="167" fontId="14" fillId="0" borderId="0"/>
    <xf numFmtId="167" fontId="14" fillId="0" borderId="0"/>
    <xf numFmtId="167" fontId="14" fillId="0" borderId="0"/>
    <xf numFmtId="16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7"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15" fillId="0" borderId="0"/>
    <xf numFmtId="0" fontId="5"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7"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7" fillId="9" borderId="15" applyNumberFormat="0" applyFont="0" applyAlignment="0" applyProtection="0"/>
    <xf numFmtId="0" fontId="30" fillId="7" borderId="12"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9" fillId="0" borderId="16" applyNumberFormat="0" applyFill="0" applyAlignment="0" applyProtection="0"/>
    <xf numFmtId="0" fontId="31" fillId="0" borderId="0" applyNumberForma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43" fontId="3"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3" fillId="0" borderId="0"/>
    <xf numFmtId="0" fontId="33" fillId="0" borderId="0" applyNumberFormat="0" applyFill="0" applyBorder="0" applyAlignment="0" applyProtection="0"/>
    <xf numFmtId="0" fontId="34" fillId="0" borderId="19" applyNumberFormat="0" applyFill="0" applyAlignment="0" applyProtection="0"/>
    <xf numFmtId="0" fontId="35" fillId="0" borderId="20" applyNumberFormat="0" applyFill="0" applyAlignment="0" applyProtection="0"/>
    <xf numFmtId="0" fontId="36" fillId="0" borderId="21" applyNumberFormat="0" applyFill="0" applyAlignment="0" applyProtection="0"/>
    <xf numFmtId="0" fontId="36" fillId="0" borderId="0" applyNumberFormat="0" applyFill="0" applyBorder="0" applyAlignment="0" applyProtection="0"/>
    <xf numFmtId="0" fontId="37" fillId="3" borderId="0" applyNumberFormat="0" applyBorder="0" applyAlignment="0" applyProtection="0"/>
    <xf numFmtId="0" fontId="38" fillId="4" borderId="0" applyNumberFormat="0" applyBorder="0" applyAlignment="0" applyProtection="0"/>
    <xf numFmtId="0" fontId="39" fillId="5" borderId="0" applyNumberFormat="0" applyBorder="0" applyAlignment="0" applyProtection="0"/>
    <xf numFmtId="0" fontId="40" fillId="6" borderId="11" applyNumberFormat="0" applyAlignment="0" applyProtection="0"/>
    <xf numFmtId="0" fontId="41" fillId="7" borderId="12" applyNumberFormat="0" applyAlignment="0" applyProtection="0"/>
    <xf numFmtId="0" fontId="42" fillId="7" borderId="11" applyNumberFormat="0" applyAlignment="0" applyProtection="0"/>
    <xf numFmtId="0" fontId="43" fillId="0" borderId="13" applyNumberFormat="0" applyFill="0" applyAlignment="0" applyProtection="0"/>
    <xf numFmtId="0" fontId="32" fillId="8" borderId="14" applyNumberFormat="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6" fillId="0" borderId="16" applyNumberFormat="0" applyFill="0" applyAlignment="0" applyProtection="0"/>
    <xf numFmtId="0" fontId="4"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4" fillId="33" borderId="0" applyNumberFormat="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37" fontId="28" fillId="0" borderId="0"/>
    <xf numFmtId="9" fontId="3" fillId="0" borderId="0" applyFont="0" applyFill="0" applyBorder="0" applyAlignment="0" applyProtection="0"/>
  </cellStyleXfs>
  <cellXfs count="477">
    <xf numFmtId="0" fontId="0" fillId="0" borderId="0" xfId="0"/>
    <xf numFmtId="0" fontId="52" fillId="0" borderId="0" xfId="0" applyFont="1" applyAlignment="1">
      <alignment vertical="top" wrapText="1"/>
    </xf>
    <xf numFmtId="0" fontId="54" fillId="2" borderId="0" xfId="0" applyFont="1" applyFill="1" applyAlignment="1">
      <alignment horizontal="left" vertical="top"/>
    </xf>
    <xf numFmtId="0" fontId="54" fillId="0" borderId="0" xfId="0" applyFont="1" applyAlignment="1">
      <alignment vertical="top" wrapText="1"/>
    </xf>
    <xf numFmtId="0" fontId="54" fillId="0" borderId="0" xfId="0" applyFont="1" applyAlignment="1">
      <alignment vertical="top"/>
    </xf>
    <xf numFmtId="0" fontId="49" fillId="2" borderId="0" xfId="0" applyFont="1" applyFill="1" applyAlignment="1">
      <alignment vertical="top" wrapText="1"/>
    </xf>
    <xf numFmtId="0" fontId="51" fillId="0" borderId="0" xfId="0" applyFont="1" applyAlignment="1">
      <alignment vertical="top" wrapText="1"/>
    </xf>
    <xf numFmtId="0" fontId="49" fillId="2" borderId="0" xfId="0" applyFont="1" applyFill="1" applyAlignment="1">
      <alignment vertical="top"/>
    </xf>
    <xf numFmtId="0" fontId="49" fillId="0" borderId="0" xfId="0" applyFont="1" applyAlignment="1">
      <alignment vertical="top"/>
    </xf>
    <xf numFmtId="0" fontId="50" fillId="0" borderId="0" xfId="0" applyFont="1" applyAlignment="1">
      <alignment vertical="top"/>
    </xf>
    <xf numFmtId="0" fontId="48" fillId="0" borderId="0" xfId="0" applyFont="1" applyAlignment="1">
      <alignment horizontal="left" vertical="top" wrapText="1"/>
    </xf>
    <xf numFmtId="0" fontId="54" fillId="2" borderId="0" xfId="0" applyFont="1" applyFill="1" applyAlignment="1">
      <alignment horizontal="left" vertical="center"/>
    </xf>
    <xf numFmtId="0" fontId="50" fillId="2" borderId="0" xfId="0" applyFont="1" applyFill="1" applyAlignment="1">
      <alignment vertical="top" wrapText="1"/>
    </xf>
    <xf numFmtId="0" fontId="55" fillId="2" borderId="0" xfId="0" applyFont="1" applyFill="1" applyAlignment="1">
      <alignment vertical="center"/>
    </xf>
    <xf numFmtId="0" fontId="54" fillId="2" borderId="0" xfId="0" applyFont="1" applyFill="1" applyAlignment="1">
      <alignment vertical="center"/>
    </xf>
    <xf numFmtId="0" fontId="46" fillId="0" borderId="0" xfId="0" applyFont="1" applyAlignment="1">
      <alignment horizontal="left" vertical="top" wrapText="1"/>
    </xf>
    <xf numFmtId="0" fontId="53" fillId="0" borderId="0" xfId="0" applyFont="1" applyAlignment="1">
      <alignment vertical="top"/>
    </xf>
    <xf numFmtId="0" fontId="48" fillId="0" borderId="9" xfId="0" applyFont="1" applyBorder="1" applyAlignment="1">
      <alignment horizontal="centerContinuous" vertical="top" wrapText="1"/>
    </xf>
    <xf numFmtId="0" fontId="49" fillId="0" borderId="10" xfId="0" applyFont="1" applyBorder="1" applyAlignment="1">
      <alignment horizontal="centerContinuous" vertical="top" wrapText="1"/>
    </xf>
    <xf numFmtId="0" fontId="47" fillId="0" borderId="0" xfId="0" applyFont="1" applyAlignment="1">
      <alignment horizontal="left" vertical="top"/>
    </xf>
    <xf numFmtId="0" fontId="54" fillId="2" borderId="0" xfId="0" applyFont="1" applyFill="1" applyAlignment="1">
      <alignment vertical="top"/>
    </xf>
    <xf numFmtId="0" fontId="52" fillId="0" borderId="0" xfId="0" applyFont="1" applyAlignment="1">
      <alignment vertical="top"/>
    </xf>
    <xf numFmtId="0" fontId="55" fillId="2" borderId="0" xfId="0" applyFont="1" applyFill="1" applyAlignment="1">
      <alignment vertical="top"/>
    </xf>
    <xf numFmtId="0" fontId="51" fillId="0" borderId="0" xfId="0" applyFont="1" applyFill="1" applyAlignment="1">
      <alignment vertical="top" wrapText="1"/>
    </xf>
    <xf numFmtId="0" fontId="48" fillId="0" borderId="0" xfId="0" applyFont="1" applyBorder="1" applyAlignment="1">
      <alignment horizontal="centerContinuous" vertical="top" wrapText="1"/>
    </xf>
    <xf numFmtId="0" fontId="49" fillId="0" borderId="0" xfId="0" applyFont="1" applyBorder="1" applyAlignment="1">
      <alignment horizontal="centerContinuous" vertical="top" wrapText="1"/>
    </xf>
    <xf numFmtId="0" fontId="49" fillId="2" borderId="2" xfId="0" applyFont="1" applyFill="1" applyBorder="1" applyAlignment="1">
      <alignment vertical="top" wrapText="1"/>
    </xf>
    <xf numFmtId="0" fontId="49" fillId="0" borderId="0" xfId="0" applyFont="1"/>
    <xf numFmtId="0" fontId="56" fillId="0" borderId="10" xfId="922" applyNumberFormat="1" applyFont="1" applyFill="1" applyBorder="1" applyAlignment="1" applyProtection="1">
      <alignment vertical="center" wrapText="1"/>
    </xf>
    <xf numFmtId="0" fontId="56" fillId="0" borderId="0" xfId="922" applyNumberFormat="1" applyFont="1" applyFill="1" applyBorder="1" applyAlignment="1" applyProtection="1">
      <alignment vertical="center" wrapText="1"/>
    </xf>
    <xf numFmtId="0" fontId="49" fillId="0" borderId="0" xfId="0" applyFont="1" applyAlignment="1"/>
    <xf numFmtId="0" fontId="48" fillId="0" borderId="0" xfId="0" applyFont="1" applyBorder="1" applyAlignment="1">
      <alignment horizontal="center" vertical="top" wrapText="1"/>
    </xf>
    <xf numFmtId="166" fontId="56" fillId="2" borderId="0" xfId="1" applyNumberFormat="1" applyFont="1" applyFill="1" applyBorder="1" applyAlignment="1" applyProtection="1">
      <alignment vertical="top" wrapText="1"/>
      <protection locked="0"/>
    </xf>
    <xf numFmtId="166" fontId="56" fillId="2" borderId="10" xfId="1" applyNumberFormat="1" applyFont="1" applyFill="1" applyBorder="1" applyAlignment="1" applyProtection="1">
      <alignment vertical="top" wrapText="1"/>
      <protection locked="0"/>
    </xf>
    <xf numFmtId="0" fontId="48" fillId="0" borderId="5" xfId="0" applyFont="1" applyBorder="1" applyAlignment="1">
      <alignment horizontal="centerContinuous" vertical="top" wrapText="1"/>
    </xf>
    <xf numFmtId="0" fontId="48" fillId="0" borderId="1" xfId="0" applyFont="1" applyBorder="1" applyAlignment="1">
      <alignment horizontal="centerContinuous" vertical="top" wrapText="1"/>
    </xf>
    <xf numFmtId="0" fontId="49" fillId="0" borderId="1" xfId="0" applyFont="1" applyBorder="1" applyAlignment="1">
      <alignment horizontal="centerContinuous" vertical="top" wrapText="1"/>
    </xf>
    <xf numFmtId="0" fontId="49" fillId="0" borderId="6" xfId="0" applyFont="1" applyBorder="1" applyAlignment="1">
      <alignment horizontal="centerContinuous" vertical="top" wrapText="1"/>
    </xf>
    <xf numFmtId="0" fontId="47" fillId="2" borderId="0" xfId="0" applyFont="1" applyFill="1" applyAlignment="1">
      <alignment vertical="top" wrapText="1"/>
    </xf>
    <xf numFmtId="0" fontId="47" fillId="2" borderId="10" xfId="0" applyFont="1" applyFill="1" applyBorder="1" applyAlignment="1">
      <alignment vertical="top" wrapText="1"/>
    </xf>
    <xf numFmtId="0" fontId="49" fillId="2" borderId="0" xfId="0" applyFont="1" applyFill="1"/>
    <xf numFmtId="15" fontId="49" fillId="0" borderId="0" xfId="0" applyNumberFormat="1" applyFont="1" applyAlignment="1">
      <alignment vertical="top"/>
    </xf>
    <xf numFmtId="0" fontId="48" fillId="0" borderId="9" xfId="0" applyFont="1" applyBorder="1" applyAlignment="1">
      <alignment horizontal="center" vertical="top" wrapText="1"/>
    </xf>
    <xf numFmtId="0" fontId="49" fillId="0" borderId="10" xfId="0" applyFont="1" applyBorder="1" applyAlignment="1">
      <alignment horizontal="center" vertical="top" wrapText="1"/>
    </xf>
    <xf numFmtId="0" fontId="49" fillId="2" borderId="0" xfId="0" applyFont="1" applyFill="1" applyAlignment="1">
      <alignment horizontal="left" vertical="top"/>
    </xf>
    <xf numFmtId="0" fontId="48" fillId="0" borderId="0" xfId="0" applyFont="1" applyAlignment="1">
      <alignment horizontal="center" vertical="top" wrapText="1"/>
    </xf>
    <xf numFmtId="0" fontId="49" fillId="0" borderId="0" xfId="0" applyFont="1" applyAlignment="1">
      <alignment horizontal="center" vertical="top" wrapText="1"/>
    </xf>
    <xf numFmtId="0" fontId="49" fillId="0" borderId="0" xfId="0" applyFont="1" applyAlignment="1">
      <alignment horizontal="left" vertical="top"/>
    </xf>
    <xf numFmtId="0" fontId="47" fillId="0" borderId="9" xfId="0" applyFont="1" applyBorder="1" applyAlignment="1">
      <alignment horizontal="left" vertical="top" wrapText="1"/>
    </xf>
    <xf numFmtId="0" fontId="47" fillId="0" borderId="0" xfId="0" applyFont="1" applyBorder="1" applyAlignment="1">
      <alignment vertical="top" wrapText="1"/>
    </xf>
    <xf numFmtId="0" fontId="47" fillId="0" borderId="10" xfId="0" applyFont="1" applyBorder="1" applyAlignment="1">
      <alignment vertical="top" wrapText="1"/>
    </xf>
    <xf numFmtId="0" fontId="47" fillId="0" borderId="9" xfId="0" applyFont="1" applyBorder="1" applyAlignment="1">
      <alignment horizontal="left" vertical="top" wrapText="1"/>
    </xf>
    <xf numFmtId="0" fontId="47" fillId="0" borderId="0" xfId="0" applyFont="1" applyBorder="1" applyAlignment="1">
      <alignment horizontal="left" vertical="top" wrapText="1"/>
    </xf>
    <xf numFmtId="0" fontId="47" fillId="0" borderId="10" xfId="0" applyFont="1" applyBorder="1" applyAlignment="1">
      <alignment horizontal="left" vertical="top" wrapText="1"/>
    </xf>
    <xf numFmtId="0" fontId="49" fillId="37" borderId="0" xfId="0" applyFont="1" applyFill="1"/>
    <xf numFmtId="0" fontId="49" fillId="37" borderId="0" xfId="0" applyFont="1" applyFill="1" applyAlignment="1">
      <alignment vertical="top"/>
    </xf>
    <xf numFmtId="15" fontId="49" fillId="0" borderId="0" xfId="0" quotePrefix="1" applyNumberFormat="1" applyFont="1"/>
    <xf numFmtId="0" fontId="49" fillId="0" borderId="0" xfId="0" applyFont="1" applyAlignment="1">
      <alignment wrapText="1"/>
    </xf>
    <xf numFmtId="0" fontId="50" fillId="0" borderId="0" xfId="0" applyFont="1"/>
    <xf numFmtId="0" fontId="49" fillId="0" borderId="9" xfId="0" applyFont="1" applyBorder="1" applyAlignment="1">
      <alignment vertical="top" wrapText="1"/>
    </xf>
    <xf numFmtId="0" fontId="49" fillId="0" borderId="0" xfId="0" applyFont="1" applyBorder="1" applyAlignment="1">
      <alignment vertical="top" wrapText="1"/>
    </xf>
    <xf numFmtId="0" fontId="49" fillId="0" borderId="10" xfId="0" applyFont="1" applyBorder="1" applyAlignment="1">
      <alignment vertical="top" wrapText="1"/>
    </xf>
    <xf numFmtId="0" fontId="51" fillId="0" borderId="0" xfId="0" applyFont="1" applyAlignment="1">
      <alignment wrapText="1"/>
    </xf>
    <xf numFmtId="0" fontId="49" fillId="0" borderId="0" xfId="0" applyFont="1" applyBorder="1" applyAlignment="1">
      <alignment wrapText="1"/>
    </xf>
    <xf numFmtId="0" fontId="49" fillId="0" borderId="10" xfId="0" applyFont="1" applyBorder="1" applyAlignment="1">
      <alignment wrapText="1"/>
    </xf>
    <xf numFmtId="0" fontId="49" fillId="0" borderId="0" xfId="0" applyFont="1" applyBorder="1"/>
    <xf numFmtId="0" fontId="49" fillId="0" borderId="10" xfId="0" applyFont="1" applyBorder="1"/>
    <xf numFmtId="0" fontId="49" fillId="0" borderId="5" xfId="0" applyFont="1" applyBorder="1" applyAlignment="1">
      <alignment vertical="top" wrapText="1"/>
    </xf>
    <xf numFmtId="0" fontId="49" fillId="0" borderId="1" xfId="0" applyFont="1" applyBorder="1" applyAlignment="1">
      <alignment vertical="top" wrapText="1"/>
    </xf>
    <xf numFmtId="0" fontId="49" fillId="0" borderId="6" xfId="0" applyFont="1" applyBorder="1" applyAlignment="1">
      <alignment vertical="top" wrapText="1"/>
    </xf>
    <xf numFmtId="0" fontId="51" fillId="0" borderId="0" xfId="0" applyFont="1" applyAlignment="1">
      <alignment horizontal="left" vertical="top" wrapText="1"/>
    </xf>
    <xf numFmtId="49" fontId="49" fillId="2" borderId="0" xfId="0" applyNumberFormat="1" applyFont="1" applyFill="1" applyAlignment="1">
      <alignment vertical="top" wrapText="1"/>
    </xf>
    <xf numFmtId="49" fontId="49" fillId="0" borderId="0" xfId="0" applyNumberFormat="1" applyFont="1" applyAlignment="1">
      <alignment vertical="top" wrapText="1"/>
    </xf>
    <xf numFmtId="49" fontId="49" fillId="0" borderId="0" xfId="0" applyNumberFormat="1" applyFont="1" applyAlignment="1">
      <alignment vertical="top"/>
    </xf>
    <xf numFmtId="0" fontId="49" fillId="0" borderId="9" xfId="0" applyFont="1" applyBorder="1" applyAlignment="1">
      <alignment wrapText="1"/>
    </xf>
    <xf numFmtId="0" fontId="49" fillId="0" borderId="5" xfId="0" applyFont="1" applyBorder="1" applyAlignment="1">
      <alignment wrapText="1"/>
    </xf>
    <xf numFmtId="0" fontId="49" fillId="0" borderId="1" xfId="0" applyFont="1" applyBorder="1" applyAlignment="1">
      <alignment wrapText="1"/>
    </xf>
    <xf numFmtId="0" fontId="49" fillId="0" borderId="6" xfId="0" applyFont="1" applyBorder="1" applyAlignment="1">
      <alignment wrapText="1"/>
    </xf>
    <xf numFmtId="0" fontId="51" fillId="0" borderId="0" xfId="0" applyFont="1" applyFill="1" applyAlignment="1">
      <alignment wrapText="1"/>
    </xf>
    <xf numFmtId="0" fontId="51" fillId="2" borderId="0" xfId="0" applyFont="1" applyFill="1" applyAlignment="1">
      <alignment wrapText="1"/>
    </xf>
    <xf numFmtId="0" fontId="49" fillId="0" borderId="0" xfId="0" applyFont="1" applyAlignment="1">
      <alignment vertical="top" wrapText="1"/>
    </xf>
    <xf numFmtId="0" fontId="61" fillId="37" borderId="0" xfId="0" applyFont="1" applyFill="1"/>
    <xf numFmtId="0" fontId="49" fillId="37" borderId="0" xfId="0" applyFont="1" applyFill="1" applyAlignment="1">
      <alignment wrapText="1"/>
    </xf>
    <xf numFmtId="15" fontId="49" fillId="0" borderId="0" xfId="0" quotePrefix="1" applyNumberFormat="1" applyFont="1" applyAlignment="1">
      <alignment vertical="top"/>
    </xf>
    <xf numFmtId="49" fontId="49" fillId="0" borderId="0" xfId="0" quotePrefix="1" applyNumberFormat="1" applyFont="1" applyAlignment="1">
      <alignment vertical="top"/>
    </xf>
    <xf numFmtId="0" fontId="49" fillId="37" borderId="0" xfId="0" applyFont="1" applyFill="1" applyAlignment="1">
      <alignment vertical="top" wrapText="1"/>
    </xf>
    <xf numFmtId="0" fontId="62" fillId="37" borderId="0" xfId="0" applyFont="1" applyFill="1"/>
    <xf numFmtId="0" fontId="61" fillId="0" borderId="0" xfId="0" applyFont="1"/>
    <xf numFmtId="0" fontId="49" fillId="0" borderId="0" xfId="0" applyFont="1" applyAlignment="1">
      <alignment horizontal="left"/>
    </xf>
    <xf numFmtId="0" fontId="57" fillId="0" borderId="10" xfId="922" applyNumberFormat="1" applyFont="1" applyFill="1" applyBorder="1" applyAlignment="1" applyProtection="1">
      <alignment vertical="top" wrapText="1"/>
    </xf>
    <xf numFmtId="0" fontId="56" fillId="0" borderId="0" xfId="0" applyFont="1"/>
    <xf numFmtId="0" fontId="64" fillId="0" borderId="0" xfId="0" applyFont="1" applyAlignment="1">
      <alignment vertical="center"/>
    </xf>
    <xf numFmtId="0" fontId="47" fillId="0" borderId="0" xfId="0" applyFont="1" applyBorder="1" applyAlignment="1">
      <alignment vertical="top" wrapText="1"/>
    </xf>
    <xf numFmtId="0" fontId="47" fillId="0" borderId="10" xfId="0" applyFont="1" applyBorder="1" applyAlignment="1">
      <alignment vertical="top" wrapText="1"/>
    </xf>
    <xf numFmtId="0" fontId="47" fillId="0" borderId="9" xfId="0" applyFont="1" applyBorder="1" applyAlignment="1">
      <alignment horizontal="left" vertical="top" wrapText="1"/>
    </xf>
    <xf numFmtId="0" fontId="57" fillId="0" borderId="0" xfId="922" applyNumberFormat="1" applyFont="1" applyFill="1" applyBorder="1" applyAlignment="1" applyProtection="1">
      <alignment vertical="top" wrapText="1"/>
    </xf>
    <xf numFmtId="0" fontId="63" fillId="35" borderId="22" xfId="922" applyNumberFormat="1" applyFont="1" applyFill="1" applyBorder="1" applyAlignment="1" applyProtection="1">
      <alignment horizontal="center" vertical="center" wrapText="1"/>
      <protection locked="0"/>
    </xf>
    <xf numFmtId="0" fontId="50" fillId="38" borderId="23" xfId="0" applyFont="1" applyFill="1" applyBorder="1" applyAlignment="1">
      <alignment horizontal="center" wrapText="1"/>
    </xf>
    <xf numFmtId="0" fontId="47" fillId="0" borderId="22" xfId="0" applyFont="1" applyBorder="1" applyAlignment="1">
      <alignment horizontal="center" vertical="center" wrapText="1"/>
    </xf>
    <xf numFmtId="0" fontId="49" fillId="0" borderId="0" xfId="0" applyFont="1" applyFill="1"/>
    <xf numFmtId="0" fontId="47" fillId="37" borderId="0" xfId="0" applyFont="1" applyFill="1"/>
    <xf numFmtId="0" fontId="50" fillId="38" borderId="22" xfId="0" applyFont="1" applyFill="1" applyBorder="1" applyAlignment="1">
      <alignment horizontal="center" vertical="top" wrapText="1"/>
    </xf>
    <xf numFmtId="0" fontId="49" fillId="0" borderId="0" xfId="0" applyFont="1" applyAlignment="1">
      <alignment horizontal="center" vertical="top"/>
    </xf>
    <xf numFmtId="0" fontId="49" fillId="37" borderId="0" xfId="0" applyFont="1" applyFill="1" applyAlignment="1">
      <alignment horizontal="center" vertical="top"/>
    </xf>
    <xf numFmtId="166" fontId="56" fillId="35" borderId="22" xfId="1" applyNumberFormat="1" applyFont="1" applyFill="1" applyBorder="1" applyAlignment="1" applyProtection="1">
      <alignment horizontal="right" vertical="center" wrapText="1"/>
      <protection locked="0"/>
    </xf>
    <xf numFmtId="166" fontId="56" fillId="35" borderId="54" xfId="1" applyNumberFormat="1" applyFont="1" applyFill="1" applyBorder="1" applyAlignment="1" applyProtection="1">
      <alignment horizontal="right" vertical="center" wrapText="1"/>
      <protection locked="0"/>
    </xf>
    <xf numFmtId="0" fontId="47" fillId="0" borderId="22" xfId="0" applyFont="1" applyBorder="1" applyAlignment="1">
      <alignment horizontal="center" vertical="top" wrapText="1"/>
    </xf>
    <xf numFmtId="0" fontId="56" fillId="35" borderId="22" xfId="922" applyNumberFormat="1" applyFont="1" applyFill="1" applyBorder="1" applyAlignment="1" applyProtection="1">
      <alignment horizontal="center" vertical="top" wrapText="1"/>
      <protection locked="0"/>
    </xf>
    <xf numFmtId="1" fontId="56" fillId="36" borderId="22" xfId="922" applyNumberFormat="1" applyFont="1" applyFill="1" applyBorder="1" applyAlignment="1" applyProtection="1">
      <alignment horizontal="center" vertical="top" wrapText="1"/>
    </xf>
    <xf numFmtId="0" fontId="48" fillId="2" borderId="9" xfId="0" applyFont="1" applyFill="1" applyBorder="1" applyAlignment="1">
      <alignment vertical="top" wrapText="1"/>
    </xf>
    <xf numFmtId="0" fontId="64" fillId="2" borderId="0" xfId="0" applyFont="1" applyFill="1" applyAlignment="1">
      <alignment vertical="center"/>
    </xf>
    <xf numFmtId="166" fontId="56" fillId="35" borderId="22" xfId="1" applyNumberFormat="1" applyFont="1" applyFill="1" applyBorder="1" applyAlignment="1" applyProtection="1">
      <alignment horizontal="center" vertical="top" wrapText="1"/>
      <protection locked="0"/>
    </xf>
    <xf numFmtId="0" fontId="49" fillId="0" borderId="9" xfId="0" applyFont="1" applyBorder="1" applyAlignment="1">
      <alignment vertical="top"/>
    </xf>
    <xf numFmtId="0" fontId="53" fillId="0" borderId="0" xfId="0" applyFont="1" applyAlignment="1">
      <alignment horizontal="left" vertical="top"/>
    </xf>
    <xf numFmtId="0" fontId="55" fillId="0" borderId="0" xfId="0" applyFont="1" applyAlignment="1">
      <alignment vertical="top"/>
    </xf>
    <xf numFmtId="0" fontId="49" fillId="0" borderId="0" xfId="0" quotePrefix="1" applyFont="1" applyAlignment="1">
      <alignment vertical="top"/>
    </xf>
    <xf numFmtId="9" fontId="56" fillId="35" borderId="22" xfId="25706" applyFont="1" applyFill="1" applyBorder="1" applyAlignment="1" applyProtection="1">
      <alignment horizontal="center" vertical="top" wrapText="1"/>
      <protection locked="0"/>
    </xf>
    <xf numFmtId="165" fontId="56" fillId="36" borderId="52" xfId="1" applyNumberFormat="1" applyFont="1" applyFill="1" applyBorder="1" applyAlignment="1" applyProtection="1">
      <alignment horizontal="right" vertical="center" wrapText="1"/>
    </xf>
    <xf numFmtId="0" fontId="47" fillId="2" borderId="0" xfId="0" applyFont="1" applyFill="1" applyAlignment="1">
      <alignment horizontal="left" vertical="top"/>
    </xf>
    <xf numFmtId="0" fontId="47" fillId="0" borderId="0" xfId="0" applyFont="1" applyBorder="1" applyAlignment="1">
      <alignment vertical="top" wrapText="1"/>
    </xf>
    <xf numFmtId="0" fontId="54" fillId="34" borderId="9" xfId="0" applyFont="1" applyFill="1" applyBorder="1" applyAlignment="1">
      <alignment vertical="top" wrapText="1"/>
    </xf>
    <xf numFmtId="0" fontId="54" fillId="34" borderId="0" xfId="0" applyFont="1" applyFill="1" applyBorder="1" applyAlignment="1">
      <alignment vertical="top" wrapText="1"/>
    </xf>
    <xf numFmtId="0" fontId="54" fillId="34" borderId="10" xfId="0" applyFont="1" applyFill="1" applyBorder="1" applyAlignment="1">
      <alignment vertical="top" wrapText="1"/>
    </xf>
    <xf numFmtId="166" fontId="56" fillId="35" borderId="22" xfId="1" applyNumberFormat="1" applyFont="1" applyFill="1" applyBorder="1" applyAlignment="1" applyProtection="1">
      <alignment vertical="center" wrapText="1"/>
      <protection locked="0"/>
    </xf>
    <xf numFmtId="0" fontId="47" fillId="0" borderId="9" xfId="0" applyFont="1" applyBorder="1" applyAlignment="1">
      <alignment horizontal="left" vertical="top" wrapText="1"/>
    </xf>
    <xf numFmtId="0" fontId="47" fillId="0" borderId="9" xfId="0" applyFont="1" applyBorder="1" applyAlignment="1">
      <alignment horizontal="left" vertical="top" wrapText="1"/>
    </xf>
    <xf numFmtId="0" fontId="67" fillId="0" borderId="0" xfId="0" applyFont="1"/>
    <xf numFmtId="166" fontId="56" fillId="2" borderId="9" xfId="1" applyNumberFormat="1" applyFont="1" applyFill="1" applyBorder="1" applyAlignment="1" applyProtection="1">
      <alignment vertical="top" wrapText="1"/>
      <protection locked="0"/>
    </xf>
    <xf numFmtId="0" fontId="48" fillId="0" borderId="0" xfId="0" applyFont="1" applyAlignment="1">
      <alignment horizontal="left" vertical="top"/>
    </xf>
    <xf numFmtId="166" fontId="56" fillId="35" borderId="24" xfId="1" applyNumberFormat="1" applyFont="1" applyFill="1" applyBorder="1" applyAlignment="1" applyProtection="1">
      <alignment horizontal="right" vertical="center" wrapText="1"/>
      <protection locked="0"/>
    </xf>
    <xf numFmtId="0" fontId="47" fillId="0" borderId="9" xfId="0" applyFont="1" applyBorder="1" applyAlignment="1">
      <alignment horizontal="left" vertical="top" wrapText="1"/>
    </xf>
    <xf numFmtId="0" fontId="47" fillId="0" borderId="0" xfId="0" applyFont="1" applyAlignment="1">
      <alignment horizontal="left" vertical="top" wrapText="1"/>
    </xf>
    <xf numFmtId="0" fontId="48" fillId="0" borderId="0" xfId="0" applyFont="1" applyAlignment="1">
      <alignment horizontal="centerContinuous" vertical="top" wrapText="1"/>
    </xf>
    <xf numFmtId="166" fontId="56" fillId="35" borderId="22" xfId="1" applyNumberFormat="1" applyFont="1" applyFill="1" applyBorder="1" applyAlignment="1" applyProtection="1">
      <alignment horizontal="right" vertical="top" wrapText="1"/>
      <protection locked="0"/>
    </xf>
    <xf numFmtId="0" fontId="47" fillId="0" borderId="9" xfId="0" applyFont="1" applyBorder="1" applyAlignment="1">
      <alignment horizontal="left" vertical="top" wrapText="1"/>
    </xf>
    <xf numFmtId="0" fontId="47" fillId="0" borderId="0" xfId="0" applyFont="1" applyAlignment="1">
      <alignment horizontal="left" vertical="top" wrapText="1"/>
    </xf>
    <xf numFmtId="0" fontId="49" fillId="2" borderId="50" xfId="0" applyFont="1" applyFill="1" applyBorder="1" applyAlignment="1">
      <alignment vertical="top" wrapText="1"/>
    </xf>
    <xf numFmtId="0" fontId="49" fillId="2" borderId="57" xfId="0" applyFont="1" applyFill="1" applyBorder="1" applyAlignment="1">
      <alignment vertical="top" wrapText="1"/>
    </xf>
    <xf numFmtId="0" fontId="49" fillId="2" borderId="9" xfId="0" applyFont="1" applyFill="1" applyBorder="1" applyAlignment="1">
      <alignment vertical="top" wrapText="1"/>
    </xf>
    <xf numFmtId="0" fontId="49" fillId="2" borderId="10" xfId="0" applyFont="1" applyFill="1" applyBorder="1" applyAlignment="1">
      <alignment vertical="top" wrapText="1"/>
    </xf>
    <xf numFmtId="0" fontId="62" fillId="39" borderId="0" xfId="0" applyFont="1" applyFill="1" applyAlignment="1">
      <alignment horizontal="center" vertical="top"/>
    </xf>
    <xf numFmtId="0" fontId="47" fillId="0" borderId="9" xfId="0" applyFont="1" applyBorder="1" applyAlignment="1">
      <alignment horizontal="left" vertical="top" wrapText="1"/>
    </xf>
    <xf numFmtId="0" fontId="47" fillId="0" borderId="0" xfId="0" applyFont="1" applyBorder="1" applyAlignment="1">
      <alignment horizontal="left" vertical="top" wrapText="1"/>
    </xf>
    <xf numFmtId="0" fontId="47" fillId="0" borderId="10" xfId="0" applyFont="1" applyBorder="1" applyAlignment="1">
      <alignment horizontal="left" vertical="top" wrapText="1"/>
    </xf>
    <xf numFmtId="0" fontId="47" fillId="38" borderId="22" xfId="0" applyFont="1" applyFill="1" applyBorder="1" applyAlignment="1">
      <alignment horizontal="center" vertical="top" wrapText="1"/>
    </xf>
    <xf numFmtId="0" fontId="47" fillId="38" borderId="44" xfId="0" applyFont="1" applyFill="1" applyBorder="1" applyAlignment="1">
      <alignment horizontal="center" vertical="top" wrapText="1"/>
    </xf>
    <xf numFmtId="0" fontId="47" fillId="38" borderId="43" xfId="0" applyFont="1" applyFill="1" applyBorder="1" applyAlignment="1">
      <alignment horizontal="center" vertical="top" wrapText="1"/>
    </xf>
    <xf numFmtId="0" fontId="46" fillId="34" borderId="3" xfId="0" applyFont="1" applyFill="1" applyBorder="1" applyAlignment="1">
      <alignment horizontal="center" vertical="top" wrapText="1"/>
    </xf>
    <xf numFmtId="0" fontId="46" fillId="34" borderId="8" xfId="0" applyFont="1" applyFill="1" applyBorder="1" applyAlignment="1">
      <alignment horizontal="center" vertical="top" wrapText="1"/>
    </xf>
    <xf numFmtId="0" fontId="46" fillId="34" borderId="4" xfId="0" applyFont="1" applyFill="1" applyBorder="1" applyAlignment="1">
      <alignment horizontal="center" vertical="top" wrapText="1"/>
    </xf>
    <xf numFmtId="0" fontId="46" fillId="34" borderId="9" xfId="0" applyFont="1" applyFill="1" applyBorder="1" applyAlignment="1">
      <alignment horizontal="center" vertical="top" wrapText="1"/>
    </xf>
    <xf numFmtId="0" fontId="46" fillId="34" borderId="0" xfId="0" applyFont="1" applyFill="1" applyBorder="1" applyAlignment="1">
      <alignment horizontal="center" vertical="top" wrapText="1"/>
    </xf>
    <xf numFmtId="0" fontId="46" fillId="34" borderId="10" xfId="0" applyFont="1" applyFill="1" applyBorder="1" applyAlignment="1">
      <alignment horizontal="center" vertical="top" wrapText="1"/>
    </xf>
    <xf numFmtId="0" fontId="46" fillId="34" borderId="18" xfId="0" applyFont="1" applyFill="1" applyBorder="1" applyAlignment="1">
      <alignment horizontal="center" vertical="top" wrapText="1"/>
    </xf>
    <xf numFmtId="0" fontId="46" fillId="34" borderId="2" xfId="0" applyFont="1" applyFill="1" applyBorder="1" applyAlignment="1">
      <alignment horizontal="center" vertical="top" wrapText="1"/>
    </xf>
    <xf numFmtId="0" fontId="46" fillId="34" borderId="7" xfId="0" applyFont="1" applyFill="1" applyBorder="1" applyAlignment="1">
      <alignment horizontal="center" vertical="top" wrapText="1"/>
    </xf>
    <xf numFmtId="0" fontId="46" fillId="34" borderId="5" xfId="0" applyFont="1" applyFill="1" applyBorder="1" applyAlignment="1">
      <alignment horizontal="center" vertical="top"/>
    </xf>
    <xf numFmtId="0" fontId="46" fillId="34" borderId="1" xfId="0" applyFont="1" applyFill="1" applyBorder="1" applyAlignment="1">
      <alignment horizontal="center" vertical="top"/>
    </xf>
    <xf numFmtId="0" fontId="46" fillId="34" borderId="6" xfId="0" applyFont="1" applyFill="1" applyBorder="1" applyAlignment="1">
      <alignment horizontal="center" vertical="top"/>
    </xf>
    <xf numFmtId="0" fontId="46" fillId="34" borderId="18" xfId="0" applyFont="1" applyFill="1" applyBorder="1" applyAlignment="1">
      <alignment horizontal="center" vertical="top"/>
    </xf>
    <xf numFmtId="0" fontId="46" fillId="34" borderId="2" xfId="0" applyFont="1" applyFill="1" applyBorder="1" applyAlignment="1">
      <alignment horizontal="center" vertical="top"/>
    </xf>
    <xf numFmtId="0" fontId="46" fillId="34" borderId="7" xfId="0" applyFont="1" applyFill="1" applyBorder="1" applyAlignment="1">
      <alignment horizontal="center" vertical="top"/>
    </xf>
    <xf numFmtId="0" fontId="60" fillId="38" borderId="25" xfId="0" applyFont="1" applyFill="1" applyBorder="1" applyAlignment="1">
      <alignment horizontal="center" vertical="center" wrapText="1"/>
    </xf>
    <xf numFmtId="0" fontId="60" fillId="38" borderId="26" xfId="0" applyFont="1" applyFill="1" applyBorder="1" applyAlignment="1">
      <alignment horizontal="center" vertical="center" wrapText="1"/>
    </xf>
    <xf numFmtId="0" fontId="60" fillId="38" borderId="27" xfId="0" applyFont="1" applyFill="1" applyBorder="1" applyAlignment="1">
      <alignment horizontal="center" vertical="center" wrapText="1"/>
    </xf>
    <xf numFmtId="0" fontId="60" fillId="38" borderId="30" xfId="0" applyFont="1" applyFill="1" applyBorder="1" applyAlignment="1">
      <alignment horizontal="center" vertical="center" wrapText="1"/>
    </xf>
    <xf numFmtId="0" fontId="60" fillId="38" borderId="31" xfId="0" applyFont="1" applyFill="1" applyBorder="1" applyAlignment="1">
      <alignment horizontal="center" vertical="center" wrapText="1"/>
    </xf>
    <xf numFmtId="0" fontId="60" fillId="38" borderId="32" xfId="0" applyFont="1" applyFill="1" applyBorder="1" applyAlignment="1">
      <alignment horizontal="center" vertical="center" wrapText="1"/>
    </xf>
    <xf numFmtId="0" fontId="47" fillId="0" borderId="33" xfId="0" applyFont="1" applyBorder="1" applyAlignment="1">
      <alignment horizontal="left" vertical="center" wrapText="1"/>
    </xf>
    <xf numFmtId="0" fontId="47" fillId="0" borderId="34" xfId="0" applyFont="1" applyBorder="1" applyAlignment="1">
      <alignment horizontal="left" vertical="center" wrapText="1"/>
    </xf>
    <xf numFmtId="0" fontId="47" fillId="0" borderId="35" xfId="0" applyFont="1" applyBorder="1" applyAlignment="1">
      <alignment horizontal="left" vertical="center" wrapText="1"/>
    </xf>
    <xf numFmtId="0" fontId="56" fillId="35" borderId="33" xfId="922" applyNumberFormat="1" applyFont="1" applyFill="1" applyBorder="1" applyAlignment="1" applyProtection="1">
      <alignment horizontal="left" vertical="center" wrapText="1"/>
      <protection locked="0"/>
    </xf>
    <xf numFmtId="0" fontId="56" fillId="35" borderId="34" xfId="922" applyNumberFormat="1" applyFont="1" applyFill="1" applyBorder="1" applyAlignment="1" applyProtection="1">
      <alignment horizontal="left" vertical="center" wrapText="1"/>
      <protection locked="0"/>
    </xf>
    <xf numFmtId="0" fontId="56" fillId="35" borderId="55" xfId="922" applyNumberFormat="1" applyFont="1" applyFill="1" applyBorder="1" applyAlignment="1" applyProtection="1">
      <alignment horizontal="left" vertical="center" wrapText="1"/>
      <protection locked="0"/>
    </xf>
    <xf numFmtId="0" fontId="47" fillId="0" borderId="36" xfId="0" applyFont="1" applyBorder="1" applyAlignment="1">
      <alignment horizontal="left" vertical="center" wrapText="1"/>
    </xf>
    <xf numFmtId="0" fontId="47" fillId="0" borderId="23" xfId="0" applyFont="1" applyBorder="1" applyAlignment="1">
      <alignment horizontal="left" vertical="center" wrapText="1"/>
    </xf>
    <xf numFmtId="0" fontId="47" fillId="0" borderId="38" xfId="0" applyFont="1" applyBorder="1" applyAlignment="1">
      <alignment horizontal="left" vertical="center" wrapText="1"/>
    </xf>
    <xf numFmtId="0" fontId="47" fillId="0" borderId="39" xfId="0" applyFont="1" applyBorder="1" applyAlignment="1">
      <alignment horizontal="left" vertical="center" wrapText="1"/>
    </xf>
    <xf numFmtId="0" fontId="47" fillId="0" borderId="41" xfId="0" applyFont="1" applyBorder="1" applyAlignment="1">
      <alignment horizontal="left" vertical="center" wrapText="1"/>
    </xf>
    <xf numFmtId="0" fontId="47" fillId="0" borderId="24" xfId="0" applyFont="1" applyBorder="1" applyAlignment="1">
      <alignment horizontal="left" vertical="center" wrapText="1"/>
    </xf>
    <xf numFmtId="0" fontId="56" fillId="35" borderId="23" xfId="922" applyNumberFormat="1" applyFont="1" applyFill="1" applyBorder="1" applyAlignment="1" applyProtection="1">
      <alignment horizontal="left" vertical="center" wrapText="1"/>
      <protection locked="0"/>
    </xf>
    <xf numFmtId="0" fontId="56" fillId="35" borderId="37" xfId="922" applyNumberFormat="1" applyFont="1" applyFill="1" applyBorder="1" applyAlignment="1" applyProtection="1">
      <alignment horizontal="left" vertical="center" wrapText="1"/>
      <protection locked="0"/>
    </xf>
    <xf numFmtId="0" fontId="56" fillId="35" borderId="39" xfId="922" applyNumberFormat="1" applyFont="1" applyFill="1" applyBorder="1" applyAlignment="1" applyProtection="1">
      <alignment horizontal="left" vertical="center" wrapText="1"/>
      <protection locked="0"/>
    </xf>
    <xf numFmtId="0" fontId="56" fillId="35" borderId="40" xfId="922" applyNumberFormat="1" applyFont="1" applyFill="1" applyBorder="1" applyAlignment="1" applyProtection="1">
      <alignment horizontal="left" vertical="center" wrapText="1"/>
      <protection locked="0"/>
    </xf>
    <xf numFmtId="0" fontId="56" fillId="35" borderId="24" xfId="922" applyNumberFormat="1" applyFont="1" applyFill="1" applyBorder="1" applyAlignment="1" applyProtection="1">
      <alignment horizontal="left" vertical="center" wrapText="1"/>
      <protection locked="0"/>
    </xf>
    <xf numFmtId="0" fontId="56" fillId="35" borderId="42" xfId="922" applyNumberFormat="1" applyFont="1" applyFill="1" applyBorder="1" applyAlignment="1" applyProtection="1">
      <alignment horizontal="left" vertical="center" wrapText="1"/>
      <protection locked="0"/>
    </xf>
    <xf numFmtId="0" fontId="48" fillId="0" borderId="9" xfId="0" applyFont="1" applyBorder="1" applyAlignment="1">
      <alignment horizontal="right" vertical="center" wrapText="1" indent="1"/>
    </xf>
    <xf numFmtId="0" fontId="48" fillId="0" borderId="0" xfId="0" applyFont="1" applyBorder="1" applyAlignment="1">
      <alignment horizontal="right" vertical="center" wrapText="1" indent="1"/>
    </xf>
    <xf numFmtId="0" fontId="59" fillId="0" borderId="9" xfId="0" applyFont="1" applyBorder="1" applyAlignment="1" applyProtection="1">
      <alignment horizontal="left" vertical="top" wrapText="1"/>
      <protection locked="0"/>
    </xf>
    <xf numFmtId="0" fontId="59" fillId="0" borderId="0" xfId="0" applyFont="1" applyBorder="1" applyAlignment="1" applyProtection="1">
      <alignment horizontal="left" vertical="top" wrapText="1"/>
      <protection locked="0"/>
    </xf>
    <xf numFmtId="0" fontId="59" fillId="0" borderId="10" xfId="0" applyFont="1" applyBorder="1" applyAlignment="1" applyProtection="1">
      <alignment horizontal="left" vertical="top" wrapText="1"/>
      <protection locked="0"/>
    </xf>
    <xf numFmtId="0" fontId="47" fillId="0" borderId="43" xfId="0" applyFont="1" applyBorder="1" applyAlignment="1">
      <alignment horizontal="left" vertical="center" wrapText="1"/>
    </xf>
    <xf numFmtId="0" fontId="47" fillId="0" borderId="22" xfId="0" applyFont="1" applyBorder="1" applyAlignment="1">
      <alignment horizontal="left" vertical="center" wrapText="1"/>
    </xf>
    <xf numFmtId="0" fontId="0" fillId="0" borderId="43" xfId="0" applyBorder="1" applyAlignment="1">
      <alignment horizontal="left" vertical="center" wrapText="1"/>
    </xf>
    <xf numFmtId="0" fontId="0" fillId="0" borderId="22" xfId="0" applyBorder="1" applyAlignment="1">
      <alignment horizontal="left" vertical="center" wrapText="1"/>
    </xf>
    <xf numFmtId="0" fontId="56" fillId="35" borderId="22" xfId="922" applyNumberFormat="1" applyFont="1" applyFill="1" applyBorder="1" applyAlignment="1" applyProtection="1">
      <alignment horizontal="left" vertical="center" wrapText="1"/>
      <protection locked="0"/>
    </xf>
    <xf numFmtId="0" fontId="56" fillId="35" borderId="44" xfId="922" applyNumberFormat="1" applyFont="1" applyFill="1" applyBorder="1" applyAlignment="1" applyProtection="1">
      <alignment horizontal="left" vertical="center" wrapText="1"/>
      <protection locked="0"/>
    </xf>
    <xf numFmtId="14" fontId="56" fillId="35" borderId="22" xfId="922" applyNumberFormat="1" applyFont="1" applyFill="1" applyBorder="1" applyAlignment="1" applyProtection="1">
      <alignment horizontal="left" vertical="center" wrapText="1"/>
      <protection locked="0"/>
    </xf>
    <xf numFmtId="0" fontId="47" fillId="0" borderId="9" xfId="0" applyFont="1" applyBorder="1" applyAlignment="1">
      <alignment horizontal="left" vertical="center" wrapText="1"/>
    </xf>
    <xf numFmtId="0" fontId="47" fillId="0" borderId="0" xfId="0" applyFont="1" applyBorder="1" applyAlignment="1">
      <alignment horizontal="left" vertical="center" wrapText="1"/>
    </xf>
    <xf numFmtId="0" fontId="47" fillId="0" borderId="10" xfId="0" applyFont="1" applyBorder="1" applyAlignment="1">
      <alignment horizontal="left" vertical="center" wrapText="1"/>
    </xf>
    <xf numFmtId="0" fontId="66" fillId="0" borderId="9" xfId="0" applyFont="1" applyBorder="1" applyAlignment="1">
      <alignment horizontal="left" vertical="top" wrapText="1"/>
    </xf>
    <xf numFmtId="0" fontId="66" fillId="0" borderId="0" xfId="0" applyFont="1" applyBorder="1" applyAlignment="1">
      <alignment horizontal="left" vertical="top" wrapText="1"/>
    </xf>
    <xf numFmtId="0" fontId="66" fillId="0" borderId="10" xfId="0" applyFont="1" applyBorder="1" applyAlignment="1">
      <alignment horizontal="left" vertical="top" wrapText="1"/>
    </xf>
    <xf numFmtId="0" fontId="65" fillId="2" borderId="0" xfId="0" applyFont="1" applyFill="1" applyAlignment="1">
      <alignment horizontal="left" vertical="top" wrapText="1"/>
    </xf>
    <xf numFmtId="0" fontId="49" fillId="0" borderId="9" xfId="0" applyFont="1" applyBorder="1" applyAlignment="1">
      <alignment horizontal="right" vertical="center" wrapText="1" indent="1"/>
    </xf>
    <xf numFmtId="0" fontId="49" fillId="0" borderId="0" xfId="0" applyFont="1" applyBorder="1" applyAlignment="1">
      <alignment horizontal="right" vertical="center" wrapText="1" indent="1"/>
    </xf>
    <xf numFmtId="0" fontId="56" fillId="35" borderId="23" xfId="922" applyNumberFormat="1" applyFont="1" applyFill="1" applyBorder="1" applyAlignment="1" applyProtection="1">
      <alignment horizontal="center" vertical="center" wrapText="1"/>
      <protection locked="0"/>
    </xf>
    <xf numFmtId="0" fontId="56" fillId="35" borderId="24" xfId="922" applyNumberFormat="1" applyFont="1" applyFill="1" applyBorder="1" applyAlignment="1" applyProtection="1">
      <alignment horizontal="center" vertical="center" wrapText="1"/>
      <protection locked="0"/>
    </xf>
    <xf numFmtId="0" fontId="49" fillId="0" borderId="0" xfId="0" applyFont="1" applyBorder="1" applyAlignment="1">
      <alignment horizontal="left" vertical="top" wrapText="1"/>
    </xf>
    <xf numFmtId="0" fontId="49" fillId="0" borderId="10" xfId="0" applyFont="1" applyBorder="1" applyAlignment="1">
      <alignment horizontal="left" vertical="top" wrapText="1"/>
    </xf>
    <xf numFmtId="0" fontId="47" fillId="0" borderId="9" xfId="0" applyFont="1" applyBorder="1" applyAlignment="1">
      <alignment horizontal="right" vertical="center" wrapText="1" indent="1"/>
    </xf>
    <xf numFmtId="0" fontId="47" fillId="0" borderId="0" xfId="0" applyFont="1" applyBorder="1" applyAlignment="1">
      <alignment horizontal="right" vertical="center" wrapText="1" indent="1"/>
    </xf>
    <xf numFmtId="0" fontId="49" fillId="0" borderId="0" xfId="0" applyFont="1" applyBorder="1" applyAlignment="1">
      <alignment horizontal="left" vertical="center" wrapText="1" indent="1"/>
    </xf>
    <xf numFmtId="0" fontId="49" fillId="0" borderId="10" xfId="0" applyFont="1" applyBorder="1" applyAlignment="1">
      <alignment horizontal="left" vertical="center" wrapText="1" indent="1"/>
    </xf>
    <xf numFmtId="0" fontId="49" fillId="35" borderId="23" xfId="0" applyFont="1" applyFill="1" applyBorder="1" applyAlignment="1" applyProtection="1">
      <alignment horizontal="center" vertical="center" wrapText="1"/>
      <protection locked="0"/>
    </xf>
    <xf numFmtId="0" fontId="49" fillId="35" borderId="24" xfId="0" applyFont="1" applyFill="1" applyBorder="1" applyAlignment="1" applyProtection="1">
      <alignment horizontal="center" vertical="center" wrapText="1"/>
      <protection locked="0"/>
    </xf>
    <xf numFmtId="0" fontId="47" fillId="38" borderId="25" xfId="0" applyFont="1" applyFill="1" applyBorder="1" applyAlignment="1">
      <alignment horizontal="left" vertical="center" wrapText="1"/>
    </xf>
    <xf numFmtId="0" fontId="47" fillId="38" borderId="26" xfId="0" applyFont="1" applyFill="1" applyBorder="1" applyAlignment="1">
      <alignment horizontal="left" vertical="center" wrapText="1"/>
    </xf>
    <xf numFmtId="0" fontId="47" fillId="38" borderId="27" xfId="0" applyFont="1" applyFill="1" applyBorder="1" applyAlignment="1">
      <alignment horizontal="left" vertical="center" wrapText="1"/>
    </xf>
    <xf numFmtId="0" fontId="47" fillId="38" borderId="28" xfId="0" applyFont="1" applyFill="1" applyBorder="1" applyAlignment="1">
      <alignment horizontal="left" vertical="center" wrapText="1"/>
    </xf>
    <xf numFmtId="0" fontId="47" fillId="38" borderId="0" xfId="0" applyFont="1" applyFill="1" applyBorder="1" applyAlignment="1">
      <alignment horizontal="left" vertical="center" wrapText="1"/>
    </xf>
    <xf numFmtId="0" fontId="47" fillId="38" borderId="29" xfId="0" applyFont="1" applyFill="1" applyBorder="1" applyAlignment="1">
      <alignment horizontal="left" vertical="center" wrapText="1"/>
    </xf>
    <xf numFmtId="0" fontId="47" fillId="38" borderId="30" xfId="0" applyFont="1" applyFill="1" applyBorder="1" applyAlignment="1">
      <alignment horizontal="left" vertical="center" wrapText="1"/>
    </xf>
    <xf numFmtId="0" fontId="47" fillId="38" borderId="31" xfId="0" applyFont="1" applyFill="1" applyBorder="1" applyAlignment="1">
      <alignment horizontal="left" vertical="center" wrapText="1"/>
    </xf>
    <xf numFmtId="0" fontId="47" fillId="38" borderId="32" xfId="0" applyFont="1" applyFill="1" applyBorder="1" applyAlignment="1">
      <alignment horizontal="left" vertical="center" wrapText="1"/>
    </xf>
    <xf numFmtId="0" fontId="56" fillId="38" borderId="25" xfId="922" applyNumberFormat="1" applyFont="1" applyFill="1" applyBorder="1" applyAlignment="1" applyProtection="1">
      <alignment horizontal="left" vertical="center" wrapText="1" indent="1"/>
    </xf>
    <xf numFmtId="0" fontId="56" fillId="38" borderId="26" xfId="922" applyNumberFormat="1" applyFont="1" applyFill="1" applyBorder="1" applyAlignment="1" applyProtection="1">
      <alignment horizontal="left" vertical="center" wrapText="1" indent="1"/>
    </xf>
    <xf numFmtId="0" fontId="56" fillId="38" borderId="27" xfId="922" applyNumberFormat="1" applyFont="1" applyFill="1" applyBorder="1" applyAlignment="1" applyProtection="1">
      <alignment horizontal="left" vertical="center" wrapText="1" indent="1"/>
    </xf>
    <xf numFmtId="0" fontId="56" fillId="38" borderId="30" xfId="922" applyNumberFormat="1" applyFont="1" applyFill="1" applyBorder="1" applyAlignment="1" applyProtection="1">
      <alignment horizontal="left" vertical="center" wrapText="1" indent="1"/>
    </xf>
    <xf numFmtId="0" fontId="56" fillId="38" borderId="31" xfId="922" applyNumberFormat="1" applyFont="1" applyFill="1" applyBorder="1" applyAlignment="1" applyProtection="1">
      <alignment horizontal="left" vertical="center" wrapText="1" indent="1"/>
    </xf>
    <xf numFmtId="0" fontId="56" fillId="38" borderId="32" xfId="922" applyNumberFormat="1" applyFont="1" applyFill="1" applyBorder="1" applyAlignment="1" applyProtection="1">
      <alignment horizontal="left" vertical="center" wrapText="1" indent="1"/>
    </xf>
    <xf numFmtId="0" fontId="48" fillId="0" borderId="43" xfId="0" applyFont="1" applyBorder="1" applyAlignment="1">
      <alignment horizontal="left" vertical="center" wrapText="1"/>
    </xf>
    <xf numFmtId="0" fontId="48" fillId="0" borderId="22" xfId="0" applyFont="1" applyBorder="1" applyAlignment="1">
      <alignment horizontal="left" vertical="center" wrapText="1"/>
    </xf>
    <xf numFmtId="0" fontId="48" fillId="0" borderId="45" xfId="0" applyFont="1" applyBorder="1" applyAlignment="1">
      <alignment horizontal="left" vertical="center" wrapText="1"/>
    </xf>
    <xf numFmtId="0" fontId="48" fillId="0" borderId="46" xfId="0" applyFont="1" applyBorder="1" applyAlignment="1">
      <alignment horizontal="left" vertical="center" wrapText="1"/>
    </xf>
    <xf numFmtId="0" fontId="47" fillId="0" borderId="44" xfId="0" applyFont="1" applyBorder="1" applyAlignment="1">
      <alignment horizontal="left" vertical="center" wrapText="1"/>
    </xf>
    <xf numFmtId="0" fontId="47" fillId="0" borderId="46" xfId="0" applyFont="1" applyBorder="1" applyAlignment="1">
      <alignment horizontal="left" vertical="center" wrapText="1"/>
    </xf>
    <xf numFmtId="0" fontId="47" fillId="0" borderId="47" xfId="0" applyFont="1" applyBorder="1" applyAlignment="1">
      <alignment horizontal="left" vertical="center" wrapText="1"/>
    </xf>
    <xf numFmtId="0" fontId="48" fillId="0" borderId="41" xfId="0" applyFont="1" applyBorder="1" applyAlignment="1">
      <alignment horizontal="left" vertical="center" wrapText="1"/>
    </xf>
    <xf numFmtId="0" fontId="48" fillId="0" borderId="24" xfId="0" applyFont="1" applyBorder="1" applyAlignment="1">
      <alignment horizontal="left" vertical="center" wrapText="1"/>
    </xf>
    <xf numFmtId="0" fontId="48" fillId="0" borderId="36" xfId="0" applyFont="1" applyBorder="1" applyAlignment="1">
      <alignment horizontal="left" vertical="center" wrapText="1"/>
    </xf>
    <xf numFmtId="0" fontId="48" fillId="0" borderId="23" xfId="0" applyFont="1" applyBorder="1" applyAlignment="1">
      <alignment horizontal="left" vertical="center" wrapText="1"/>
    </xf>
    <xf numFmtId="0" fontId="47" fillId="2" borderId="24" xfId="0" applyFont="1" applyFill="1" applyBorder="1" applyAlignment="1">
      <alignment horizontal="left" vertical="center" wrapText="1"/>
    </xf>
    <xf numFmtId="0" fontId="47" fillId="2" borderId="42" xfId="0" applyFont="1" applyFill="1" applyBorder="1" applyAlignment="1">
      <alignment horizontal="left" vertical="center" wrapText="1"/>
    </xf>
    <xf numFmtId="0" fontId="47" fillId="2" borderId="22" xfId="0" applyFont="1" applyFill="1" applyBorder="1" applyAlignment="1">
      <alignment horizontal="left" vertical="center" wrapText="1"/>
    </xf>
    <xf numFmtId="0" fontId="47" fillId="2" borderId="44" xfId="0" applyFont="1" applyFill="1" applyBorder="1" applyAlignment="1">
      <alignment horizontal="left" vertical="center" wrapText="1"/>
    </xf>
    <xf numFmtId="0" fontId="47" fillId="2" borderId="23" xfId="0" applyFont="1" applyFill="1" applyBorder="1" applyAlignment="1">
      <alignment horizontal="left" vertical="center" wrapText="1"/>
    </xf>
    <xf numFmtId="0" fontId="47" fillId="2" borderId="37" xfId="0" applyFont="1" applyFill="1" applyBorder="1" applyAlignment="1">
      <alignment horizontal="left" vertical="center" wrapText="1"/>
    </xf>
    <xf numFmtId="0" fontId="47" fillId="2" borderId="9" xfId="0" applyFont="1" applyFill="1" applyBorder="1" applyAlignment="1">
      <alignment horizontal="left" vertical="center" wrapText="1"/>
    </xf>
    <xf numFmtId="0" fontId="47" fillId="2" borderId="0" xfId="0" applyFont="1" applyFill="1" applyBorder="1" applyAlignment="1">
      <alignment horizontal="left"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8" fillId="38" borderId="27" xfId="0" applyFont="1" applyFill="1" applyBorder="1" applyAlignment="1">
      <alignment horizontal="center" vertical="center" wrapText="1"/>
    </xf>
    <xf numFmtId="0" fontId="48" fillId="38" borderId="28" xfId="0" applyFont="1" applyFill="1" applyBorder="1" applyAlignment="1">
      <alignment horizontal="center" vertical="center" wrapText="1"/>
    </xf>
    <xf numFmtId="0" fontId="48" fillId="38" borderId="0" xfId="0" applyFont="1" applyFill="1" applyBorder="1" applyAlignment="1">
      <alignment horizontal="center" vertical="center" wrapText="1"/>
    </xf>
    <xf numFmtId="0" fontId="48" fillId="38" borderId="29" xfId="0" applyFont="1" applyFill="1" applyBorder="1" applyAlignment="1">
      <alignment horizontal="center" vertical="center" wrapText="1"/>
    </xf>
    <xf numFmtId="0" fontId="48" fillId="38" borderId="30" xfId="0" applyFont="1" applyFill="1" applyBorder="1" applyAlignment="1">
      <alignment horizontal="center" vertical="center" wrapText="1"/>
    </xf>
    <xf numFmtId="0" fontId="48" fillId="38" borderId="31" xfId="0" applyFont="1" applyFill="1" applyBorder="1" applyAlignment="1">
      <alignment horizontal="center" vertical="center" wrapText="1"/>
    </xf>
    <xf numFmtId="0" fontId="48" fillId="38" borderId="32" xfId="0" applyFont="1" applyFill="1" applyBorder="1" applyAlignment="1">
      <alignment horizontal="center" vertical="center" wrapText="1"/>
    </xf>
    <xf numFmtId="0" fontId="46" fillId="34" borderId="3" xfId="0" applyFont="1" applyFill="1" applyBorder="1" applyAlignment="1">
      <alignment horizontal="center" vertical="top"/>
    </xf>
    <xf numFmtId="0" fontId="46" fillId="34" borderId="8" xfId="0" applyFont="1" applyFill="1" applyBorder="1" applyAlignment="1">
      <alignment horizontal="center" vertical="top"/>
    </xf>
    <xf numFmtId="0" fontId="46" fillId="34" borderId="4" xfId="0" applyFont="1" applyFill="1" applyBorder="1" applyAlignment="1">
      <alignment horizontal="center" vertical="top"/>
    </xf>
    <xf numFmtId="0" fontId="46" fillId="34" borderId="5" xfId="0" applyFont="1" applyFill="1" applyBorder="1" applyAlignment="1">
      <alignment horizontal="center" vertical="top" wrapText="1"/>
    </xf>
    <xf numFmtId="0" fontId="46" fillId="34" borderId="1" xfId="0" applyFont="1" applyFill="1" applyBorder="1" applyAlignment="1">
      <alignment horizontal="center" vertical="top" wrapText="1"/>
    </xf>
    <xf numFmtId="0" fontId="46" fillId="34" borderId="6" xfId="0" applyFont="1" applyFill="1" applyBorder="1" applyAlignment="1">
      <alignment horizontal="center" vertical="top" wrapText="1"/>
    </xf>
    <xf numFmtId="49" fontId="56" fillId="35" borderId="33" xfId="1" applyNumberFormat="1" applyFont="1" applyFill="1" applyBorder="1" applyAlignment="1" applyProtection="1">
      <alignment vertical="center" wrapText="1"/>
      <protection locked="0"/>
    </xf>
    <xf numFmtId="49" fontId="56" fillId="35" borderId="34" xfId="1" applyNumberFormat="1" applyFont="1" applyFill="1" applyBorder="1" applyAlignment="1" applyProtection="1">
      <alignment vertical="center" wrapText="1"/>
      <protection locked="0"/>
    </xf>
    <xf numFmtId="49" fontId="56" fillId="35" borderId="55" xfId="1" applyNumberFormat="1" applyFont="1" applyFill="1" applyBorder="1" applyAlignment="1" applyProtection="1">
      <alignment vertical="center" wrapText="1"/>
      <protection locked="0"/>
    </xf>
    <xf numFmtId="0" fontId="50" fillId="38" borderId="43" xfId="0" applyFont="1" applyFill="1" applyBorder="1" applyAlignment="1">
      <alignment horizontal="left" vertical="center" wrapText="1"/>
    </xf>
    <xf numFmtId="0" fontId="50" fillId="38" borderId="22" xfId="0" applyFont="1" applyFill="1" applyBorder="1" applyAlignment="1">
      <alignment horizontal="left" vertical="center" wrapText="1"/>
    </xf>
    <xf numFmtId="0" fontId="50" fillId="38" borderId="43" xfId="0" applyFont="1" applyFill="1" applyBorder="1" applyAlignment="1">
      <alignment horizontal="left" vertical="top" wrapText="1"/>
    </xf>
    <xf numFmtId="0" fontId="50" fillId="38" borderId="22" xfId="0" applyFont="1" applyFill="1" applyBorder="1" applyAlignment="1">
      <alignment horizontal="left" vertical="top" wrapText="1"/>
    </xf>
    <xf numFmtId="0" fontId="49" fillId="0" borderId="49" xfId="0" applyFont="1" applyBorder="1" applyAlignment="1">
      <alignment horizontal="center" wrapText="1"/>
    </xf>
    <xf numFmtId="0" fontId="49" fillId="0" borderId="31" xfId="0" applyFont="1" applyBorder="1" applyAlignment="1">
      <alignment horizontal="center" wrapText="1"/>
    </xf>
    <xf numFmtId="0" fontId="49" fillId="0" borderId="32" xfId="0" applyFont="1" applyBorder="1" applyAlignment="1">
      <alignment horizontal="center" wrapText="1"/>
    </xf>
    <xf numFmtId="0" fontId="47" fillId="0" borderId="48" xfId="0" applyFont="1" applyBorder="1" applyAlignment="1">
      <alignment horizontal="left" vertical="center" wrapText="1"/>
    </xf>
    <xf numFmtId="166" fontId="56" fillId="35" borderId="33" xfId="1" applyNumberFormat="1" applyFont="1" applyFill="1" applyBorder="1" applyAlignment="1" applyProtection="1">
      <alignment horizontal="center" vertical="center" wrapText="1"/>
      <protection locked="0"/>
    </xf>
    <xf numFmtId="166" fontId="56" fillId="35" borderId="35" xfId="1" applyNumberFormat="1" applyFont="1" applyFill="1" applyBorder="1" applyAlignment="1" applyProtection="1">
      <alignment horizontal="center" vertical="center" wrapText="1"/>
      <protection locked="0"/>
    </xf>
    <xf numFmtId="0" fontId="49" fillId="35" borderId="9" xfId="0" applyFont="1" applyFill="1" applyBorder="1" applyAlignment="1" applyProtection="1">
      <alignment horizontal="left" vertical="top" wrapText="1"/>
      <protection locked="0"/>
    </xf>
    <xf numFmtId="0" fontId="49" fillId="35" borderId="0" xfId="0" applyFont="1" applyFill="1" applyBorder="1" applyAlignment="1" applyProtection="1">
      <alignment horizontal="left" vertical="top" wrapText="1"/>
      <protection locked="0"/>
    </xf>
    <xf numFmtId="0" fontId="49" fillId="35" borderId="10" xfId="0" applyFont="1" applyFill="1" applyBorder="1" applyAlignment="1" applyProtection="1">
      <alignment horizontal="left" vertical="top" wrapText="1"/>
      <protection locked="0"/>
    </xf>
    <xf numFmtId="0" fontId="50" fillId="38" borderId="22" xfId="0" applyFont="1" applyFill="1" applyBorder="1" applyAlignment="1">
      <alignment horizontal="center" vertical="top" wrapText="1"/>
    </xf>
    <xf numFmtId="0" fontId="47" fillId="0" borderId="9" xfId="0" applyFont="1" applyBorder="1" applyAlignment="1">
      <alignment vertical="top" wrapText="1"/>
    </xf>
    <xf numFmtId="0" fontId="47" fillId="0" borderId="0" xfId="0" applyFont="1" applyBorder="1" applyAlignment="1">
      <alignment vertical="top" wrapText="1"/>
    </xf>
    <xf numFmtId="0" fontId="47" fillId="0" borderId="10" xfId="0" applyFont="1" applyBorder="1" applyAlignment="1">
      <alignment vertical="top" wrapText="1"/>
    </xf>
    <xf numFmtId="0" fontId="47" fillId="0" borderId="43" xfId="0" applyFont="1" applyBorder="1" applyAlignment="1">
      <alignment horizontal="left" vertical="top" wrapText="1"/>
    </xf>
    <xf numFmtId="0" fontId="47" fillId="0" borderId="22" xfId="0" applyFont="1" applyBorder="1" applyAlignment="1">
      <alignment horizontal="left" vertical="top" wrapText="1"/>
    </xf>
    <xf numFmtId="0" fontId="50" fillId="38" borderId="44" xfId="0" applyFont="1" applyFill="1" applyBorder="1" applyAlignment="1">
      <alignment horizontal="center" vertical="top" wrapText="1"/>
    </xf>
    <xf numFmtId="0" fontId="50" fillId="38" borderId="44" xfId="0" applyFont="1" applyFill="1" applyBorder="1" applyAlignment="1">
      <alignment horizontal="left" vertical="top" wrapText="1"/>
    </xf>
    <xf numFmtId="0" fontId="50" fillId="38" borderId="56" xfId="0" applyFont="1" applyFill="1" applyBorder="1" applyAlignment="1">
      <alignment horizontal="left" vertical="top" wrapText="1"/>
    </xf>
    <xf numFmtId="0" fontId="47" fillId="0" borderId="48" xfId="0" applyFont="1" applyBorder="1" applyAlignment="1">
      <alignment vertical="center" wrapText="1"/>
    </xf>
    <xf numFmtId="0" fontId="47" fillId="0" borderId="34" xfId="0" applyFont="1" applyBorder="1" applyAlignment="1">
      <alignment vertical="center" wrapText="1"/>
    </xf>
    <xf numFmtId="0" fontId="47" fillId="0" borderId="35" xfId="0" applyFont="1" applyBorder="1" applyAlignment="1">
      <alignment vertical="center" wrapText="1"/>
    </xf>
    <xf numFmtId="166" fontId="56" fillId="35" borderId="33" xfId="1" applyNumberFormat="1" applyFont="1" applyFill="1" applyBorder="1" applyAlignment="1" applyProtection="1">
      <alignment vertical="center" wrapText="1"/>
      <protection locked="0"/>
    </xf>
    <xf numFmtId="166" fontId="56" fillId="35" borderId="34" xfId="1" applyNumberFormat="1" applyFont="1" applyFill="1" applyBorder="1" applyAlignment="1" applyProtection="1">
      <alignment vertical="center" wrapText="1"/>
      <protection locked="0"/>
    </xf>
    <xf numFmtId="166" fontId="56" fillId="35" borderId="35" xfId="1" applyNumberFormat="1" applyFont="1" applyFill="1" applyBorder="1" applyAlignment="1" applyProtection="1">
      <alignment vertical="center" wrapText="1"/>
      <protection locked="0"/>
    </xf>
    <xf numFmtId="166" fontId="56" fillId="35" borderId="22" xfId="1" applyNumberFormat="1" applyFont="1" applyFill="1" applyBorder="1" applyAlignment="1" applyProtection="1">
      <alignment horizontal="center" vertical="top" wrapText="1"/>
      <protection locked="0"/>
    </xf>
    <xf numFmtId="49" fontId="56" fillId="35" borderId="33" xfId="1" applyNumberFormat="1" applyFont="1" applyFill="1" applyBorder="1" applyAlignment="1" applyProtection="1">
      <alignment vertical="top" wrapText="1"/>
      <protection locked="0"/>
    </xf>
    <xf numFmtId="49" fontId="56" fillId="35" borderId="34" xfId="1" applyNumberFormat="1" applyFont="1" applyFill="1" applyBorder="1" applyAlignment="1" applyProtection="1">
      <alignment vertical="top" wrapText="1"/>
      <protection locked="0"/>
    </xf>
    <xf numFmtId="49" fontId="56" fillId="35" borderId="55" xfId="1" applyNumberFormat="1" applyFont="1" applyFill="1" applyBorder="1" applyAlignment="1" applyProtection="1">
      <alignment vertical="top" wrapText="1"/>
      <protection locked="0"/>
    </xf>
    <xf numFmtId="49" fontId="56" fillId="35" borderId="33" xfId="1" applyNumberFormat="1" applyFont="1" applyFill="1" applyBorder="1" applyAlignment="1" applyProtection="1">
      <alignment horizontal="center" vertical="center" wrapText="1"/>
      <protection locked="0"/>
    </xf>
    <xf numFmtId="49" fontId="56" fillId="35" borderId="34" xfId="1" applyNumberFormat="1" applyFont="1" applyFill="1" applyBorder="1" applyAlignment="1" applyProtection="1">
      <alignment horizontal="center" vertical="center" wrapText="1"/>
      <protection locked="0"/>
    </xf>
    <xf numFmtId="49" fontId="56" fillId="35" borderId="55" xfId="1" applyNumberFormat="1" applyFont="1" applyFill="1" applyBorder="1" applyAlignment="1" applyProtection="1">
      <alignment horizontal="center" vertical="center" wrapText="1"/>
      <protection locked="0"/>
    </xf>
    <xf numFmtId="0" fontId="48" fillId="2" borderId="48" xfId="0" applyFont="1" applyFill="1" applyBorder="1" applyAlignment="1">
      <alignment horizontal="center" vertical="center" wrapText="1"/>
    </xf>
    <xf numFmtId="0" fontId="48" fillId="37" borderId="3" xfId="0" applyFont="1" applyFill="1" applyBorder="1" applyAlignment="1">
      <alignment horizontal="center" vertical="top" wrapText="1"/>
    </xf>
    <xf numFmtId="0" fontId="48" fillId="37" borderId="8" xfId="0" applyFont="1" applyFill="1" applyBorder="1" applyAlignment="1">
      <alignment horizontal="center" vertical="top" wrapText="1"/>
    </xf>
    <xf numFmtId="0" fontId="48" fillId="37" borderId="4" xfId="0" applyFont="1" applyFill="1" applyBorder="1" applyAlignment="1">
      <alignment horizontal="center" vertical="top" wrapText="1"/>
    </xf>
    <xf numFmtId="0" fontId="49" fillId="0" borderId="22" xfId="0" applyFont="1" applyBorder="1" applyAlignment="1">
      <alignment horizontal="left" vertical="center" wrapText="1"/>
    </xf>
    <xf numFmtId="0" fontId="48" fillId="38" borderId="22" xfId="0" applyFont="1" applyFill="1" applyBorder="1" applyAlignment="1">
      <alignment horizontal="center" vertical="center" wrapText="1"/>
    </xf>
    <xf numFmtId="0" fontId="48" fillId="38" borderId="44" xfId="0" applyFont="1" applyFill="1" applyBorder="1" applyAlignment="1">
      <alignment horizontal="center" vertical="center" wrapText="1"/>
    </xf>
    <xf numFmtId="0" fontId="48" fillId="2" borderId="9" xfId="0" applyFont="1" applyFill="1" applyBorder="1" applyAlignment="1">
      <alignment horizontal="center" vertical="top" wrapText="1"/>
    </xf>
    <xf numFmtId="0" fontId="48" fillId="2" borderId="49" xfId="0" applyFont="1" applyFill="1" applyBorder="1" applyAlignment="1">
      <alignment horizontal="center" vertical="top" wrapText="1"/>
    </xf>
    <xf numFmtId="0" fontId="48" fillId="2" borderId="43" xfId="0" applyFont="1" applyFill="1" applyBorder="1" applyAlignment="1">
      <alignment horizontal="center" vertical="center" wrapText="1"/>
    </xf>
    <xf numFmtId="0" fontId="46" fillId="34" borderId="9" xfId="0" applyFont="1" applyFill="1" applyBorder="1" applyAlignment="1">
      <alignment horizontal="center" vertical="top"/>
    </xf>
    <xf numFmtId="0" fontId="46" fillId="34" borderId="0" xfId="0" applyFont="1" applyFill="1" applyBorder="1" applyAlignment="1">
      <alignment horizontal="center" vertical="top"/>
    </xf>
    <xf numFmtId="0" fontId="46" fillId="34" borderId="10" xfId="0" applyFont="1" applyFill="1" applyBorder="1" applyAlignment="1">
      <alignment horizontal="center" vertical="top"/>
    </xf>
    <xf numFmtId="0" fontId="47" fillId="0" borderId="9" xfId="0" applyFont="1" applyFill="1" applyBorder="1" applyAlignment="1">
      <alignment vertical="top" wrapText="1"/>
    </xf>
    <xf numFmtId="0" fontId="47" fillId="0" borderId="0" xfId="0" applyFont="1" applyFill="1" applyBorder="1" applyAlignment="1">
      <alignment vertical="top" wrapText="1"/>
    </xf>
    <xf numFmtId="0" fontId="47" fillId="0" borderId="10" xfId="0" applyFont="1" applyFill="1" applyBorder="1" applyAlignment="1">
      <alignment vertical="top" wrapText="1"/>
    </xf>
    <xf numFmtId="0" fontId="46" fillId="34" borderId="9" xfId="0" applyFont="1" applyFill="1" applyBorder="1" applyAlignment="1">
      <alignment horizontal="left" vertical="top" wrapText="1"/>
    </xf>
    <xf numFmtId="0" fontId="46" fillId="34" borderId="0" xfId="0" applyFont="1" applyFill="1" applyBorder="1" applyAlignment="1">
      <alignment horizontal="left" vertical="top" wrapText="1"/>
    </xf>
    <xf numFmtId="0" fontId="46" fillId="34" borderId="10" xfId="0" applyFont="1" applyFill="1" applyBorder="1" applyAlignment="1">
      <alignment horizontal="left" vertical="top" wrapText="1"/>
    </xf>
    <xf numFmtId="0" fontId="46" fillId="34" borderId="5" xfId="0" applyFont="1" applyFill="1" applyBorder="1" applyAlignment="1">
      <alignment horizontal="left" vertical="top" wrapText="1"/>
    </xf>
    <xf numFmtId="0" fontId="46" fillId="34" borderId="1" xfId="0" applyFont="1" applyFill="1" applyBorder="1" applyAlignment="1">
      <alignment horizontal="left" vertical="top" wrapText="1"/>
    </xf>
    <xf numFmtId="0" fontId="46" fillId="34" borderId="6" xfId="0" applyFont="1" applyFill="1" applyBorder="1" applyAlignment="1">
      <alignment horizontal="left" vertical="top" wrapText="1"/>
    </xf>
    <xf numFmtId="166" fontId="56" fillId="35" borderId="22" xfId="1" applyNumberFormat="1" applyFont="1" applyFill="1" applyBorder="1" applyAlignment="1" applyProtection="1">
      <alignment horizontal="left" vertical="top" wrapText="1"/>
      <protection locked="0"/>
    </xf>
    <xf numFmtId="0" fontId="48" fillId="38" borderId="22" xfId="0" applyFont="1" applyFill="1" applyBorder="1" applyAlignment="1">
      <alignment horizontal="center" vertical="top" wrapText="1"/>
    </xf>
    <xf numFmtId="0" fontId="48" fillId="38" borderId="44" xfId="0" applyFont="1" applyFill="1" applyBorder="1" applyAlignment="1">
      <alignment horizontal="center" vertical="top" wrapText="1"/>
    </xf>
    <xf numFmtId="0" fontId="48" fillId="37" borderId="9" xfId="0" applyFont="1" applyFill="1" applyBorder="1" applyAlignment="1">
      <alignment horizontal="center" vertical="top" wrapText="1"/>
    </xf>
    <xf numFmtId="0" fontId="48" fillId="37" borderId="0" xfId="0" applyFont="1" applyFill="1" applyBorder="1" applyAlignment="1">
      <alignment horizontal="center" vertical="top" wrapText="1"/>
    </xf>
    <xf numFmtId="0" fontId="48" fillId="37" borderId="10" xfId="0" applyFont="1" applyFill="1" applyBorder="1" applyAlignment="1">
      <alignment horizontal="center" vertical="top" wrapText="1"/>
    </xf>
    <xf numFmtId="166" fontId="56" fillId="35" borderId="33" xfId="1" applyNumberFormat="1" applyFont="1" applyFill="1" applyBorder="1" applyAlignment="1" applyProtection="1">
      <alignment vertical="top" wrapText="1"/>
      <protection locked="0"/>
    </xf>
    <xf numFmtId="166" fontId="56" fillId="35" borderId="34" xfId="1" applyNumberFormat="1" applyFont="1" applyFill="1" applyBorder="1" applyAlignment="1" applyProtection="1">
      <alignment vertical="top" wrapText="1"/>
      <protection locked="0"/>
    </xf>
    <xf numFmtId="166" fontId="56" fillId="35" borderId="35" xfId="1" applyNumberFormat="1" applyFont="1" applyFill="1" applyBorder="1" applyAlignment="1" applyProtection="1">
      <alignment vertical="top" wrapText="1"/>
      <protection locked="0"/>
    </xf>
    <xf numFmtId="166" fontId="56" fillId="35" borderId="55" xfId="1" applyNumberFormat="1" applyFont="1" applyFill="1" applyBorder="1" applyAlignment="1" applyProtection="1">
      <alignment vertical="center" wrapText="1"/>
      <protection locked="0"/>
    </xf>
    <xf numFmtId="0" fontId="47" fillId="0" borderId="45" xfId="0" applyFont="1" applyBorder="1" applyAlignment="1">
      <alignment horizontal="left" vertical="top" wrapText="1"/>
    </xf>
    <xf numFmtId="0" fontId="47" fillId="0" borderId="46" xfId="0" applyFont="1" applyBorder="1" applyAlignment="1">
      <alignment horizontal="left" vertical="top" wrapText="1"/>
    </xf>
    <xf numFmtId="0" fontId="56" fillId="35" borderId="22" xfId="922" applyNumberFormat="1" applyFont="1" applyFill="1" applyBorder="1" applyAlignment="1" applyProtection="1">
      <alignment horizontal="center" vertical="top" wrapText="1"/>
      <protection locked="0"/>
    </xf>
    <xf numFmtId="0" fontId="56" fillId="35" borderId="46" xfId="922" applyNumberFormat="1" applyFont="1" applyFill="1" applyBorder="1" applyAlignment="1" applyProtection="1">
      <alignment horizontal="center" vertical="top" wrapText="1"/>
      <protection locked="0"/>
    </xf>
    <xf numFmtId="0" fontId="56" fillId="35" borderId="22" xfId="922" applyNumberFormat="1" applyFont="1" applyFill="1" applyBorder="1" applyAlignment="1" applyProtection="1">
      <alignment horizontal="left" vertical="top" wrapText="1"/>
      <protection locked="0"/>
    </xf>
    <xf numFmtId="0" fontId="56" fillId="35" borderId="44" xfId="922" applyNumberFormat="1" applyFont="1" applyFill="1" applyBorder="1" applyAlignment="1" applyProtection="1">
      <alignment horizontal="left" vertical="top" wrapText="1"/>
      <protection locked="0"/>
    </xf>
    <xf numFmtId="0" fontId="56" fillId="35" borderId="46" xfId="922" applyNumberFormat="1" applyFont="1" applyFill="1" applyBorder="1" applyAlignment="1" applyProtection="1">
      <alignment horizontal="left" vertical="top" wrapText="1"/>
      <protection locked="0"/>
    </xf>
    <xf numFmtId="0" fontId="56" fillId="35" borderId="47" xfId="922" applyNumberFormat="1" applyFont="1" applyFill="1" applyBorder="1" applyAlignment="1" applyProtection="1">
      <alignment horizontal="left" vertical="top" wrapText="1"/>
      <protection locked="0"/>
    </xf>
    <xf numFmtId="0" fontId="47" fillId="0" borderId="48" xfId="0" applyFont="1" applyBorder="1" applyAlignment="1">
      <alignment horizontal="left" vertical="top" wrapText="1"/>
    </xf>
    <xf numFmtId="0" fontId="47" fillId="0" borderId="34" xfId="0" applyFont="1" applyBorder="1" applyAlignment="1">
      <alignment horizontal="left" vertical="top" wrapText="1"/>
    </xf>
    <xf numFmtId="0" fontId="47" fillId="0" borderId="35" xfId="0" applyFont="1" applyBorder="1" applyAlignment="1">
      <alignment horizontal="left" vertical="top" wrapText="1"/>
    </xf>
    <xf numFmtId="0" fontId="49" fillId="35" borderId="50" xfId="0" applyFont="1" applyFill="1" applyBorder="1" applyAlignment="1" applyProtection="1">
      <alignment horizontal="left" vertical="top" wrapText="1"/>
      <protection locked="0"/>
    </xf>
    <xf numFmtId="0" fontId="49" fillId="35" borderId="26" xfId="0" applyFont="1" applyFill="1" applyBorder="1" applyAlignment="1" applyProtection="1">
      <alignment horizontal="left" vertical="top" wrapText="1"/>
      <protection locked="0"/>
    </xf>
    <xf numFmtId="0" fontId="49" fillId="35" borderId="57" xfId="0" applyFont="1" applyFill="1" applyBorder="1" applyAlignment="1" applyProtection="1">
      <alignment horizontal="left" vertical="top" wrapText="1"/>
      <protection locked="0"/>
    </xf>
    <xf numFmtId="0" fontId="49" fillId="35" borderId="0" xfId="0" applyFont="1" applyFill="1" applyAlignment="1" applyProtection="1">
      <alignment horizontal="left" vertical="top" wrapText="1"/>
      <protection locked="0"/>
    </xf>
    <xf numFmtId="0" fontId="49" fillId="35" borderId="49" xfId="0" applyFont="1" applyFill="1" applyBorder="1" applyAlignment="1" applyProtection="1">
      <alignment horizontal="left" vertical="top" wrapText="1"/>
      <protection locked="0"/>
    </xf>
    <xf numFmtId="0" fontId="49" fillId="35" borderId="31" xfId="0" applyFont="1" applyFill="1" applyBorder="1" applyAlignment="1" applyProtection="1">
      <alignment horizontal="left" vertical="top" wrapText="1"/>
      <protection locked="0"/>
    </xf>
    <xf numFmtId="0" fontId="49" fillId="35" borderId="58" xfId="0" applyFont="1" applyFill="1" applyBorder="1" applyAlignment="1" applyProtection="1">
      <alignment horizontal="left" vertical="top" wrapText="1"/>
      <protection locked="0"/>
    </xf>
    <xf numFmtId="0" fontId="50" fillId="38" borderId="23" xfId="0" applyFont="1" applyFill="1" applyBorder="1" applyAlignment="1">
      <alignment horizontal="center" vertical="center" wrapText="1"/>
    </xf>
    <xf numFmtId="0" fontId="50" fillId="38" borderId="24" xfId="0" applyFont="1" applyFill="1" applyBorder="1" applyAlignment="1">
      <alignment horizontal="center" vertical="center" wrapText="1"/>
    </xf>
    <xf numFmtId="0" fontId="50" fillId="38" borderId="33" xfId="0" applyFont="1" applyFill="1" applyBorder="1" applyAlignment="1">
      <alignment horizontal="center" vertical="center" wrapText="1"/>
    </xf>
    <xf numFmtId="0" fontId="50" fillId="38" borderId="34" xfId="0" applyFont="1" applyFill="1" applyBorder="1" applyAlignment="1">
      <alignment horizontal="center" vertical="center" wrapText="1"/>
    </xf>
    <xf numFmtId="0" fontId="50" fillId="38" borderId="35" xfId="0" applyFont="1" applyFill="1" applyBorder="1" applyAlignment="1">
      <alignment horizontal="center" vertical="center" wrapText="1"/>
    </xf>
    <xf numFmtId="0" fontId="50" fillId="38" borderId="59" xfId="0" applyFont="1" applyFill="1" applyBorder="1" applyAlignment="1">
      <alignment horizontal="center" vertical="center" wrapText="1"/>
    </xf>
    <xf numFmtId="0" fontId="50" fillId="38" borderId="60" xfId="0" applyFont="1" applyFill="1" applyBorder="1" applyAlignment="1">
      <alignment horizontal="center" vertical="center" wrapText="1"/>
    </xf>
    <xf numFmtId="0" fontId="50" fillId="38" borderId="65" xfId="0" applyFont="1" applyFill="1" applyBorder="1" applyAlignment="1">
      <alignment horizontal="center" vertical="center" wrapText="1"/>
    </xf>
    <xf numFmtId="0" fontId="50" fillId="38" borderId="59" xfId="0" applyFont="1" applyFill="1" applyBorder="1" applyAlignment="1">
      <alignment horizontal="left" vertical="center" wrapText="1"/>
    </xf>
    <xf numFmtId="0" fontId="50" fillId="38" borderId="60" xfId="0" applyFont="1" applyFill="1" applyBorder="1" applyAlignment="1">
      <alignment horizontal="left" vertical="center" wrapText="1"/>
    </xf>
    <xf numFmtId="0" fontId="50" fillId="38" borderId="65" xfId="0" applyFont="1" applyFill="1" applyBorder="1" applyAlignment="1">
      <alignment horizontal="left" vertical="center" wrapText="1"/>
    </xf>
    <xf numFmtId="0" fontId="50" fillId="38" borderId="39" xfId="0" applyFont="1" applyFill="1" applyBorder="1" applyAlignment="1">
      <alignment horizontal="center" vertical="center" wrapText="1"/>
    </xf>
    <xf numFmtId="166" fontId="56" fillId="35" borderId="50" xfId="1" applyNumberFormat="1" applyFont="1" applyFill="1" applyBorder="1" applyAlignment="1" applyProtection="1">
      <alignment horizontal="left" vertical="center" wrapText="1"/>
      <protection locked="0"/>
    </xf>
    <xf numFmtId="166" fontId="56" fillId="35" borderId="26" xfId="1" applyNumberFormat="1" applyFont="1" applyFill="1" applyBorder="1" applyAlignment="1" applyProtection="1">
      <alignment horizontal="left" vertical="center" wrapText="1"/>
      <protection locked="0"/>
    </xf>
    <xf numFmtId="166" fontId="56" fillId="35" borderId="27" xfId="1" applyNumberFormat="1" applyFont="1" applyFill="1" applyBorder="1" applyAlignment="1" applyProtection="1">
      <alignment horizontal="left" vertical="center" wrapText="1"/>
      <protection locked="0"/>
    </xf>
    <xf numFmtId="166" fontId="56" fillId="35" borderId="61" xfId="1" applyNumberFormat="1" applyFont="1" applyFill="1" applyBorder="1" applyAlignment="1" applyProtection="1">
      <alignment horizontal="left" vertical="center" wrapText="1"/>
      <protection locked="0"/>
    </xf>
    <xf numFmtId="166" fontId="56" fillId="35" borderId="62" xfId="1" applyNumberFormat="1" applyFont="1" applyFill="1" applyBorder="1" applyAlignment="1" applyProtection="1">
      <alignment horizontal="left" vertical="center" wrapText="1"/>
      <protection locked="0"/>
    </xf>
    <xf numFmtId="166" fontId="56" fillId="35" borderId="63" xfId="1" applyNumberFormat="1" applyFont="1" applyFill="1" applyBorder="1" applyAlignment="1" applyProtection="1">
      <alignment horizontal="left" vertical="center" wrapText="1"/>
      <protection locked="0"/>
    </xf>
    <xf numFmtId="166" fontId="56" fillId="2" borderId="25" xfId="1" applyNumberFormat="1" applyFont="1" applyFill="1" applyBorder="1" applyAlignment="1" applyProtection="1">
      <alignment horizontal="center" vertical="center" wrapText="1"/>
    </xf>
    <xf numFmtId="166" fontId="56" fillId="2" borderId="26" xfId="1" applyNumberFormat="1" applyFont="1" applyFill="1" applyBorder="1" applyAlignment="1" applyProtection="1">
      <alignment horizontal="center" vertical="center" wrapText="1"/>
    </xf>
    <xf numFmtId="166" fontId="56" fillId="2" borderId="0" xfId="1" applyNumberFormat="1" applyFont="1" applyFill="1" applyBorder="1" applyAlignment="1" applyProtection="1">
      <alignment horizontal="center" vertical="center" wrapText="1"/>
    </xf>
    <xf numFmtId="166" fontId="56" fillId="2" borderId="64" xfId="1" applyNumberFormat="1" applyFont="1" applyFill="1" applyBorder="1" applyAlignment="1" applyProtection="1">
      <alignment horizontal="center" vertical="center" wrapText="1"/>
    </xf>
    <xf numFmtId="166" fontId="56" fillId="2" borderId="62" xfId="1" applyNumberFormat="1" applyFont="1" applyFill="1" applyBorder="1" applyAlignment="1" applyProtection="1">
      <alignment horizontal="center" vertical="center" wrapText="1"/>
    </xf>
    <xf numFmtId="0" fontId="47" fillId="0" borderId="53" xfId="0" applyFont="1" applyBorder="1" applyAlignment="1">
      <alignment horizontal="left" vertical="center" wrapText="1"/>
    </xf>
    <xf numFmtId="0" fontId="47" fillId="0" borderId="54" xfId="0" applyFont="1" applyBorder="1" applyAlignment="1">
      <alignment horizontal="left" vertical="center" wrapText="1"/>
    </xf>
    <xf numFmtId="0" fontId="47" fillId="0" borderId="54" xfId="0" applyFont="1" applyBorder="1" applyAlignment="1">
      <alignment horizontal="right" vertical="center" wrapText="1" indent="1"/>
    </xf>
    <xf numFmtId="0" fontId="47" fillId="0" borderId="24" xfId="0" applyFont="1" applyBorder="1" applyAlignment="1">
      <alignment horizontal="right" vertical="center" wrapText="1" indent="1"/>
    </xf>
    <xf numFmtId="166" fontId="56" fillId="35" borderId="50" xfId="1" applyNumberFormat="1" applyFont="1" applyFill="1" applyBorder="1" applyAlignment="1" applyProtection="1">
      <alignment horizontal="left" vertical="top" wrapText="1"/>
      <protection locked="0"/>
    </xf>
    <xf numFmtId="166" fontId="56" fillId="35" borderId="26" xfId="1" applyNumberFormat="1" applyFont="1" applyFill="1" applyBorder="1" applyAlignment="1" applyProtection="1">
      <alignment horizontal="left" vertical="top" wrapText="1"/>
      <protection locked="0"/>
    </xf>
    <xf numFmtId="166" fontId="56" fillId="35" borderId="27" xfId="1" applyNumberFormat="1" applyFont="1" applyFill="1" applyBorder="1" applyAlignment="1" applyProtection="1">
      <alignment horizontal="left" vertical="top" wrapText="1"/>
      <protection locked="0"/>
    </xf>
    <xf numFmtId="166" fontId="56" fillId="35" borderId="9" xfId="1" applyNumberFormat="1" applyFont="1" applyFill="1" applyBorder="1" applyAlignment="1" applyProtection="1">
      <alignment horizontal="left" vertical="top" wrapText="1"/>
      <protection locked="0"/>
    </xf>
    <xf numFmtId="166" fontId="56" fillId="35" borderId="0" xfId="1" applyNumberFormat="1" applyFont="1" applyFill="1" applyBorder="1" applyAlignment="1" applyProtection="1">
      <alignment horizontal="left" vertical="top" wrapText="1"/>
      <protection locked="0"/>
    </xf>
    <xf numFmtId="166" fontId="56" fillId="35" borderId="29" xfId="1" applyNumberFormat="1" applyFont="1" applyFill="1" applyBorder="1" applyAlignment="1" applyProtection="1">
      <alignment horizontal="left" vertical="top" wrapText="1"/>
      <protection locked="0"/>
    </xf>
    <xf numFmtId="166" fontId="56" fillId="35" borderId="49" xfId="1" applyNumberFormat="1" applyFont="1" applyFill="1" applyBorder="1" applyAlignment="1" applyProtection="1">
      <alignment horizontal="left" vertical="top" wrapText="1"/>
      <protection locked="0"/>
    </xf>
    <xf numFmtId="166" fontId="56" fillId="35" borderId="31" xfId="1" applyNumberFormat="1" applyFont="1" applyFill="1" applyBorder="1" applyAlignment="1" applyProtection="1">
      <alignment horizontal="left" vertical="top" wrapText="1"/>
      <protection locked="0"/>
    </xf>
    <xf numFmtId="166" fontId="56" fillId="35" borderId="32" xfId="1" applyNumberFormat="1" applyFont="1" applyFill="1" applyBorder="1" applyAlignment="1" applyProtection="1">
      <alignment horizontal="left" vertical="top" wrapText="1"/>
      <protection locked="0"/>
    </xf>
    <xf numFmtId="0" fontId="50" fillId="0" borderId="48" xfId="0" applyFont="1" applyBorder="1" applyAlignment="1">
      <alignment horizontal="center" vertical="center"/>
    </xf>
    <xf numFmtId="0" fontId="47" fillId="0" borderId="22" xfId="0" applyFont="1" applyBorder="1" applyAlignment="1">
      <alignment horizontal="right" vertical="center" wrapText="1" indent="1"/>
    </xf>
    <xf numFmtId="0" fontId="47" fillId="0" borderId="52" xfId="0" applyFont="1" applyBorder="1" applyAlignment="1">
      <alignment horizontal="right" vertical="center" wrapText="1" indent="1"/>
    </xf>
    <xf numFmtId="0" fontId="47" fillId="0" borderId="51" xfId="0" applyFont="1" applyBorder="1" applyAlignment="1">
      <alignment horizontal="left" vertical="center" wrapText="1"/>
    </xf>
    <xf numFmtId="0" fontId="47" fillId="0" borderId="52" xfId="0" applyFont="1" applyBorder="1" applyAlignment="1">
      <alignment horizontal="left" vertical="center" wrapText="1"/>
    </xf>
    <xf numFmtId="0" fontId="47" fillId="0" borderId="66" xfId="0" applyFont="1" applyBorder="1" applyAlignment="1">
      <alignment horizontal="right" vertical="center" wrapText="1" indent="1"/>
    </xf>
    <xf numFmtId="166" fontId="56" fillId="35" borderId="43" xfId="1" applyNumberFormat="1" applyFont="1" applyFill="1" applyBorder="1" applyAlignment="1" applyProtection="1">
      <alignment horizontal="left" vertical="center" wrapText="1"/>
      <protection locked="0"/>
    </xf>
    <xf numFmtId="166" fontId="56" fillId="35" borderId="22" xfId="1" applyNumberFormat="1" applyFont="1" applyFill="1" applyBorder="1" applyAlignment="1" applyProtection="1">
      <alignment horizontal="left" vertical="center" wrapText="1"/>
      <protection locked="0"/>
    </xf>
    <xf numFmtId="166" fontId="56" fillId="35" borderId="51" xfId="1" applyNumberFormat="1" applyFont="1" applyFill="1" applyBorder="1" applyAlignment="1" applyProtection="1">
      <alignment horizontal="left" vertical="center" wrapText="1"/>
      <protection locked="0"/>
    </xf>
    <xf numFmtId="166" fontId="56" fillId="35" borderId="52" xfId="1" applyNumberFormat="1" applyFont="1" applyFill="1" applyBorder="1" applyAlignment="1" applyProtection="1">
      <alignment horizontal="left" vertical="center" wrapText="1"/>
      <protection locked="0"/>
    </xf>
    <xf numFmtId="0" fontId="56" fillId="35" borderId="22" xfId="922" applyNumberFormat="1" applyFont="1" applyFill="1" applyBorder="1" applyAlignment="1" applyProtection="1">
      <alignment horizontal="center" vertical="center" wrapText="1"/>
      <protection locked="0"/>
    </xf>
    <xf numFmtId="0" fontId="48" fillId="0" borderId="9" xfId="0" applyFont="1" applyFill="1" applyBorder="1" applyAlignment="1">
      <alignment horizontal="center" vertical="top" wrapText="1"/>
    </xf>
    <xf numFmtId="0" fontId="48" fillId="0" borderId="0" xfId="0" applyFont="1" applyFill="1" applyBorder="1" applyAlignment="1">
      <alignment horizontal="center" vertical="top" wrapText="1"/>
    </xf>
    <xf numFmtId="0" fontId="50" fillId="0" borderId="43" xfId="0" applyFont="1" applyBorder="1" applyAlignment="1">
      <alignment horizontal="center" vertical="center"/>
    </xf>
    <xf numFmtId="9" fontId="56" fillId="35" borderId="22" xfId="25706" applyFont="1" applyFill="1" applyBorder="1" applyAlignment="1" applyProtection="1">
      <alignment horizontal="left" vertical="center" wrapText="1"/>
      <protection locked="0"/>
    </xf>
    <xf numFmtId="9" fontId="56" fillId="35" borderId="22" xfId="25706" applyFont="1" applyFill="1" applyBorder="1" applyAlignment="1" applyProtection="1">
      <alignment horizontal="left" vertical="top" wrapText="1"/>
      <protection locked="0"/>
    </xf>
    <xf numFmtId="0" fontId="47" fillId="0" borderId="36" xfId="0" applyFont="1" applyBorder="1" applyAlignment="1">
      <alignment horizontal="left" vertical="top" wrapText="1"/>
    </xf>
    <xf numFmtId="0" fontId="47" fillId="0" borderId="23" xfId="0" applyFont="1" applyBorder="1" applyAlignment="1">
      <alignment horizontal="left" vertical="top" wrapText="1"/>
    </xf>
    <xf numFmtId="0" fontId="47" fillId="0" borderId="43" xfId="0" applyFont="1" applyBorder="1" applyAlignment="1">
      <alignment vertical="top" wrapText="1"/>
    </xf>
    <xf numFmtId="0" fontId="47" fillId="0" borderId="22" xfId="0" applyFont="1" applyBorder="1" applyAlignment="1">
      <alignment vertical="top" wrapText="1"/>
    </xf>
    <xf numFmtId="0" fontId="47" fillId="0" borderId="36" xfId="0" applyFont="1" applyFill="1" applyBorder="1" applyAlignment="1">
      <alignment horizontal="left" vertical="top" wrapText="1"/>
    </xf>
    <xf numFmtId="0" fontId="47" fillId="0" borderId="23" xfId="0" applyFont="1" applyFill="1" applyBorder="1" applyAlignment="1">
      <alignment horizontal="left" vertical="top" wrapText="1"/>
    </xf>
    <xf numFmtId="0" fontId="47" fillId="0" borderId="38" xfId="0" applyFont="1" applyFill="1" applyBorder="1" applyAlignment="1">
      <alignment horizontal="left" vertical="top" wrapText="1"/>
    </xf>
    <xf numFmtId="0" fontId="47" fillId="0" borderId="39" xfId="0" applyFont="1" applyFill="1" applyBorder="1" applyAlignment="1">
      <alignment horizontal="left" vertical="top" wrapText="1"/>
    </xf>
    <xf numFmtId="0" fontId="47" fillId="0" borderId="41" xfId="0" applyFont="1" applyFill="1" applyBorder="1" applyAlignment="1">
      <alignment horizontal="left" vertical="top" wrapText="1"/>
    </xf>
    <xf numFmtId="0" fontId="47" fillId="0" borderId="24" xfId="0" applyFont="1" applyFill="1" applyBorder="1" applyAlignment="1">
      <alignment horizontal="left" vertical="top" wrapText="1"/>
    </xf>
    <xf numFmtId="49" fontId="56" fillId="35" borderId="25" xfId="1" applyNumberFormat="1" applyFont="1" applyFill="1" applyBorder="1" applyAlignment="1" applyProtection="1">
      <alignment horizontal="left" vertical="top" wrapText="1"/>
      <protection locked="0"/>
    </xf>
    <xf numFmtId="49" fontId="56" fillId="35" borderId="26" xfId="1" applyNumberFormat="1" applyFont="1" applyFill="1" applyBorder="1" applyAlignment="1" applyProtection="1">
      <alignment horizontal="left" vertical="top" wrapText="1"/>
      <protection locked="0"/>
    </xf>
    <xf numFmtId="49" fontId="56" fillId="35" borderId="57" xfId="1" applyNumberFormat="1" applyFont="1" applyFill="1" applyBorder="1" applyAlignment="1" applyProtection="1">
      <alignment horizontal="left" vertical="top" wrapText="1"/>
      <protection locked="0"/>
    </xf>
    <xf numFmtId="49" fontId="56" fillId="35" borderId="28" xfId="1" applyNumberFormat="1" applyFont="1" applyFill="1" applyBorder="1" applyAlignment="1" applyProtection="1">
      <alignment horizontal="left" vertical="top" wrapText="1"/>
      <protection locked="0"/>
    </xf>
    <xf numFmtId="49" fontId="56" fillId="35" borderId="0" xfId="1" applyNumberFormat="1" applyFont="1" applyFill="1" applyBorder="1" applyAlignment="1" applyProtection="1">
      <alignment horizontal="left" vertical="top" wrapText="1"/>
      <protection locked="0"/>
    </xf>
    <xf numFmtId="49" fontId="56" fillId="35" borderId="10" xfId="1" applyNumberFormat="1" applyFont="1" applyFill="1" applyBorder="1" applyAlignment="1" applyProtection="1">
      <alignment horizontal="left" vertical="top" wrapText="1"/>
      <protection locked="0"/>
    </xf>
    <xf numFmtId="49" fontId="56" fillId="35" borderId="30" xfId="1" applyNumberFormat="1" applyFont="1" applyFill="1" applyBorder="1" applyAlignment="1" applyProtection="1">
      <alignment horizontal="left" vertical="top" wrapText="1"/>
      <protection locked="0"/>
    </xf>
    <xf numFmtId="49" fontId="56" fillId="35" borderId="31" xfId="1" applyNumberFormat="1" applyFont="1" applyFill="1" applyBorder="1" applyAlignment="1" applyProtection="1">
      <alignment horizontal="left" vertical="top" wrapText="1"/>
      <protection locked="0"/>
    </xf>
    <xf numFmtId="49" fontId="56" fillId="35" borderId="58" xfId="1" applyNumberFormat="1" applyFont="1" applyFill="1" applyBorder="1" applyAlignment="1" applyProtection="1">
      <alignment horizontal="left" vertical="top" wrapText="1"/>
      <protection locked="0"/>
    </xf>
    <xf numFmtId="166" fontId="56" fillId="35" borderId="33" xfId="1" applyNumberFormat="1" applyFont="1" applyFill="1" applyBorder="1" applyAlignment="1" applyProtection="1">
      <alignment horizontal="center" vertical="top" wrapText="1"/>
      <protection locked="0"/>
    </xf>
    <xf numFmtId="166" fontId="56" fillId="35" borderId="35" xfId="1" applyNumberFormat="1" applyFont="1" applyFill="1" applyBorder="1" applyAlignment="1" applyProtection="1">
      <alignment horizontal="center" vertical="top" wrapText="1"/>
      <protection locked="0"/>
    </xf>
    <xf numFmtId="0" fontId="47" fillId="0" borderId="50" xfId="0" applyFont="1" applyBorder="1" applyAlignment="1">
      <alignment horizontal="left" vertical="top" wrapText="1"/>
    </xf>
    <xf numFmtId="0" fontId="47" fillId="0" borderId="26" xfId="0" applyFont="1" applyBorder="1" applyAlignment="1">
      <alignment horizontal="left" vertical="top" wrapText="1"/>
    </xf>
    <xf numFmtId="0" fontId="47" fillId="0" borderId="27" xfId="0" applyFont="1" applyBorder="1" applyAlignment="1">
      <alignment horizontal="left" vertical="top" wrapText="1"/>
    </xf>
    <xf numFmtId="0" fontId="47" fillId="0" borderId="49" xfId="0" applyFont="1" applyBorder="1" applyAlignment="1">
      <alignment horizontal="left" vertical="top" wrapText="1"/>
    </xf>
    <xf numFmtId="0" fontId="47" fillId="0" borderId="31" xfId="0" applyFont="1" applyBorder="1" applyAlignment="1">
      <alignment horizontal="left" vertical="top" wrapText="1"/>
    </xf>
    <xf numFmtId="0" fontId="47" fillId="0" borderId="32" xfId="0" applyFont="1" applyBorder="1" applyAlignment="1">
      <alignment horizontal="left" vertical="top" wrapText="1"/>
    </xf>
    <xf numFmtId="166" fontId="56" fillId="35" borderId="25" xfId="1" applyNumberFormat="1" applyFont="1" applyFill="1" applyBorder="1" applyAlignment="1" applyProtection="1">
      <alignment horizontal="center" vertical="top" wrapText="1"/>
      <protection locked="0"/>
    </xf>
    <xf numFmtId="166" fontId="56" fillId="35" borderId="27" xfId="1" applyNumberFormat="1" applyFont="1" applyFill="1" applyBorder="1" applyAlignment="1" applyProtection="1">
      <alignment horizontal="center" vertical="top" wrapText="1"/>
      <protection locked="0"/>
    </xf>
    <xf numFmtId="166" fontId="56" fillId="35" borderId="30" xfId="1" applyNumberFormat="1" applyFont="1" applyFill="1" applyBorder="1" applyAlignment="1" applyProtection="1">
      <alignment horizontal="center" vertical="top" wrapText="1"/>
      <protection locked="0"/>
    </xf>
    <xf numFmtId="166" fontId="56" fillId="35" borderId="32" xfId="1" applyNumberFormat="1" applyFont="1" applyFill="1" applyBorder="1" applyAlignment="1" applyProtection="1">
      <alignment horizontal="center" vertical="top" wrapText="1"/>
      <protection locked="0"/>
    </xf>
    <xf numFmtId="49" fontId="56" fillId="35" borderId="23" xfId="1" applyNumberFormat="1" applyFont="1" applyFill="1" applyBorder="1" applyAlignment="1" applyProtection="1">
      <alignment horizontal="left" vertical="top" wrapText="1"/>
      <protection locked="0"/>
    </xf>
    <xf numFmtId="49" fontId="56" fillId="35" borderId="37" xfId="1" applyNumberFormat="1" applyFont="1" applyFill="1" applyBorder="1" applyAlignment="1" applyProtection="1">
      <alignment horizontal="left" vertical="top" wrapText="1"/>
      <protection locked="0"/>
    </xf>
    <xf numFmtId="49" fontId="56" fillId="35" borderId="39" xfId="1" applyNumberFormat="1" applyFont="1" applyFill="1" applyBorder="1" applyAlignment="1" applyProtection="1">
      <alignment horizontal="left" vertical="top" wrapText="1"/>
      <protection locked="0"/>
    </xf>
    <xf numFmtId="49" fontId="56" fillId="35" borderId="40" xfId="1" applyNumberFormat="1" applyFont="1" applyFill="1" applyBorder="1" applyAlignment="1" applyProtection="1">
      <alignment horizontal="left" vertical="top" wrapText="1"/>
      <protection locked="0"/>
    </xf>
    <xf numFmtId="49" fontId="56" fillId="35" borderId="24" xfId="1" applyNumberFormat="1" applyFont="1" applyFill="1" applyBorder="1" applyAlignment="1" applyProtection="1">
      <alignment horizontal="left" vertical="top" wrapText="1"/>
      <protection locked="0"/>
    </xf>
    <xf numFmtId="49" fontId="56" fillId="35" borderId="42" xfId="1" applyNumberFormat="1" applyFont="1" applyFill="1" applyBorder="1" applyAlignment="1" applyProtection="1">
      <alignment horizontal="left" vertical="top" wrapText="1"/>
      <protection locked="0"/>
    </xf>
    <xf numFmtId="0" fontId="47" fillId="0" borderId="38" xfId="0" applyFont="1" applyBorder="1" applyAlignment="1">
      <alignment horizontal="left" vertical="top" wrapText="1"/>
    </xf>
    <xf numFmtId="0" fontId="47" fillId="0" borderId="39" xfId="0" applyFont="1" applyBorder="1" applyAlignment="1">
      <alignment horizontal="left" vertical="top" wrapText="1"/>
    </xf>
    <xf numFmtId="0" fontId="47" fillId="0" borderId="41" xfId="0" applyFont="1" applyBorder="1" applyAlignment="1">
      <alignment horizontal="left" vertical="top" wrapText="1"/>
    </xf>
    <xf numFmtId="0" fontId="47" fillId="0" borderId="24" xfId="0" applyFont="1" applyBorder="1" applyAlignment="1">
      <alignment horizontal="left" vertical="top" wrapText="1"/>
    </xf>
    <xf numFmtId="166" fontId="56" fillId="35" borderId="23" xfId="1" applyNumberFormat="1" applyFont="1" applyFill="1" applyBorder="1" applyAlignment="1" applyProtection="1">
      <alignment horizontal="left" vertical="top" wrapText="1"/>
      <protection locked="0"/>
    </xf>
    <xf numFmtId="166" fontId="56" fillId="35" borderId="37" xfId="1" applyNumberFormat="1" applyFont="1" applyFill="1" applyBorder="1" applyAlignment="1" applyProtection="1">
      <alignment horizontal="left" vertical="top" wrapText="1"/>
      <protection locked="0"/>
    </xf>
    <xf numFmtId="166" fontId="56" fillId="35" borderId="39" xfId="1" applyNumberFormat="1" applyFont="1" applyFill="1" applyBorder="1" applyAlignment="1" applyProtection="1">
      <alignment horizontal="left" vertical="top" wrapText="1"/>
      <protection locked="0"/>
    </xf>
    <xf numFmtId="166" fontId="56" fillId="35" borderId="40" xfId="1" applyNumberFormat="1" applyFont="1" applyFill="1" applyBorder="1" applyAlignment="1" applyProtection="1">
      <alignment horizontal="left" vertical="top" wrapText="1"/>
      <protection locked="0"/>
    </xf>
    <xf numFmtId="166" fontId="56" fillId="35" borderId="24" xfId="1" applyNumberFormat="1" applyFont="1" applyFill="1" applyBorder="1" applyAlignment="1" applyProtection="1">
      <alignment horizontal="left" vertical="top" wrapText="1"/>
      <protection locked="0"/>
    </xf>
    <xf numFmtId="166" fontId="56" fillId="35" borderId="42" xfId="1" applyNumberFormat="1" applyFont="1" applyFill="1" applyBorder="1" applyAlignment="1" applyProtection="1">
      <alignment horizontal="left" vertical="top" wrapText="1"/>
      <protection locked="0"/>
    </xf>
    <xf numFmtId="0" fontId="47" fillId="0" borderId="0" xfId="0" applyFont="1" applyAlignment="1">
      <alignment horizontal="left" vertical="top" wrapText="1"/>
    </xf>
    <xf numFmtId="0" fontId="47" fillId="0" borderId="43" xfId="0" applyFont="1" applyFill="1" applyBorder="1" applyAlignment="1">
      <alignment horizontal="left" vertical="top" wrapText="1"/>
    </xf>
    <xf numFmtId="0" fontId="47" fillId="0" borderId="22" xfId="0" applyFont="1" applyFill="1" applyBorder="1" applyAlignment="1">
      <alignment horizontal="left" vertical="top" wrapText="1"/>
    </xf>
    <xf numFmtId="0" fontId="0" fillId="0" borderId="22" xfId="0" applyBorder="1" applyAlignment="1">
      <alignment horizontal="left" vertical="top" wrapText="1"/>
    </xf>
    <xf numFmtId="0" fontId="47" fillId="0" borderId="49" xfId="0" applyFont="1" applyBorder="1" applyAlignment="1">
      <alignment horizontal="center" vertical="top" wrapText="1"/>
    </xf>
    <xf numFmtId="0" fontId="47" fillId="0" borderId="31" xfId="0" applyFont="1" applyBorder="1" applyAlignment="1">
      <alignment horizontal="center" vertical="top" wrapText="1"/>
    </xf>
    <xf numFmtId="0" fontId="47" fillId="0" borderId="32" xfId="0" applyFont="1" applyBorder="1" applyAlignment="1">
      <alignment horizontal="center" vertical="top" wrapText="1"/>
    </xf>
    <xf numFmtId="1" fontId="56" fillId="36" borderId="25" xfId="922" applyNumberFormat="1" applyFont="1" applyFill="1" applyBorder="1" applyAlignment="1" applyProtection="1">
      <alignment horizontal="center" vertical="top" wrapText="1"/>
    </xf>
    <xf numFmtId="1" fontId="56" fillId="36" borderId="26" xfId="922" applyNumberFormat="1" applyFont="1" applyFill="1" applyBorder="1" applyAlignment="1" applyProtection="1">
      <alignment horizontal="center" vertical="top" wrapText="1"/>
    </xf>
    <xf numFmtId="1" fontId="56" fillId="36" borderId="57" xfId="922" applyNumberFormat="1" applyFont="1" applyFill="1" applyBorder="1" applyAlignment="1" applyProtection="1">
      <alignment horizontal="center" vertical="top" wrapText="1"/>
    </xf>
    <xf numFmtId="1" fontId="56" fillId="36" borderId="28" xfId="922" applyNumberFormat="1" applyFont="1" applyFill="1" applyBorder="1" applyAlignment="1" applyProtection="1">
      <alignment horizontal="center" vertical="top" wrapText="1"/>
    </xf>
    <xf numFmtId="1" fontId="56" fillId="36" borderId="0" xfId="922" applyNumberFormat="1" applyFont="1" applyFill="1" applyBorder="1" applyAlignment="1" applyProtection="1">
      <alignment horizontal="center" vertical="top" wrapText="1"/>
    </xf>
    <xf numFmtId="1" fontId="56" fillId="36" borderId="10" xfId="922" applyNumberFormat="1" applyFont="1" applyFill="1" applyBorder="1" applyAlignment="1" applyProtection="1">
      <alignment horizontal="center" vertical="top" wrapText="1"/>
    </xf>
    <xf numFmtId="1" fontId="56" fillId="36" borderId="30" xfId="922" applyNumberFormat="1" applyFont="1" applyFill="1" applyBorder="1" applyAlignment="1" applyProtection="1">
      <alignment horizontal="center" vertical="top" wrapText="1"/>
    </xf>
    <xf numFmtId="1" fontId="56" fillId="36" borderId="31" xfId="922" applyNumberFormat="1" applyFont="1" applyFill="1" applyBorder="1" applyAlignment="1" applyProtection="1">
      <alignment horizontal="center" vertical="top" wrapText="1"/>
    </xf>
    <xf numFmtId="1" fontId="56" fillId="36" borderId="58" xfId="922" applyNumberFormat="1" applyFont="1" applyFill="1" applyBorder="1" applyAlignment="1" applyProtection="1">
      <alignment horizontal="center" vertical="top" wrapText="1"/>
    </xf>
    <xf numFmtId="0" fontId="47" fillId="0" borderId="50" xfId="0" applyFont="1" applyFill="1" applyBorder="1" applyAlignment="1">
      <alignment horizontal="left" vertical="top" wrapText="1"/>
    </xf>
    <xf numFmtId="0" fontId="47" fillId="0" borderId="26" xfId="0" applyFont="1" applyFill="1" applyBorder="1" applyAlignment="1">
      <alignment horizontal="left" vertical="top" wrapText="1"/>
    </xf>
    <xf numFmtId="0" fontId="47" fillId="0" borderId="27" xfId="0" applyFont="1" applyFill="1" applyBorder="1" applyAlignment="1">
      <alignment horizontal="left" vertical="top" wrapText="1"/>
    </xf>
    <xf numFmtId="0" fontId="47" fillId="0" borderId="49" xfId="0" applyFont="1" applyFill="1" applyBorder="1" applyAlignment="1">
      <alignment horizontal="left" vertical="top" wrapText="1"/>
    </xf>
    <xf numFmtId="0" fontId="47" fillId="0" borderId="31" xfId="0" applyFont="1" applyFill="1" applyBorder="1" applyAlignment="1">
      <alignment horizontal="left" vertical="top" wrapText="1"/>
    </xf>
    <xf numFmtId="0" fontId="47" fillId="0" borderId="32" xfId="0" applyFont="1" applyFill="1" applyBorder="1" applyAlignment="1">
      <alignment horizontal="left" vertical="top" wrapText="1"/>
    </xf>
    <xf numFmtId="1" fontId="56" fillId="36" borderId="23" xfId="922" applyNumberFormat="1" applyFont="1" applyFill="1" applyBorder="1" applyAlignment="1" applyProtection="1">
      <alignment horizontal="center" vertical="top" wrapText="1"/>
    </xf>
    <xf numFmtId="1" fontId="56" fillId="36" borderId="24" xfId="922" applyNumberFormat="1" applyFont="1" applyFill="1" applyBorder="1" applyAlignment="1" applyProtection="1">
      <alignment horizontal="center" vertical="top" wrapText="1"/>
    </xf>
  </cellXfs>
  <cellStyles count="25707">
    <cellStyle name="$ sign heading" xfId="2" xr:uid="{00000000-0005-0000-0000-000000000000}"/>
    <cellStyle name="20% - Accent1" xfId="25675" builtinId="30" customBuiltin="1"/>
    <cellStyle name="20% - Accent1 2" xfId="770" xr:uid="{00000000-0005-0000-0000-000002000000}"/>
    <cellStyle name="20% - Accent1 3" xfId="771" xr:uid="{00000000-0005-0000-0000-000003000000}"/>
    <cellStyle name="20% - Accent1 3 2" xfId="772" xr:uid="{00000000-0005-0000-0000-000004000000}"/>
    <cellStyle name="20% - Accent1 4" xfId="773" xr:uid="{00000000-0005-0000-0000-000005000000}"/>
    <cellStyle name="20% - Accent1 4 2" xfId="774" xr:uid="{00000000-0005-0000-0000-000006000000}"/>
    <cellStyle name="20% - Accent1 5" xfId="775" xr:uid="{00000000-0005-0000-0000-000007000000}"/>
    <cellStyle name="20% - Accent1 6" xfId="776" xr:uid="{00000000-0005-0000-0000-000008000000}"/>
    <cellStyle name="20% - Accent2" xfId="25679" builtinId="34" customBuiltin="1"/>
    <cellStyle name="20% - Accent2 2" xfId="777" xr:uid="{00000000-0005-0000-0000-00000A000000}"/>
    <cellStyle name="20% - Accent2 3" xfId="778" xr:uid="{00000000-0005-0000-0000-00000B000000}"/>
    <cellStyle name="20% - Accent2 3 2" xfId="779" xr:uid="{00000000-0005-0000-0000-00000C000000}"/>
    <cellStyle name="20% - Accent2 4" xfId="780" xr:uid="{00000000-0005-0000-0000-00000D000000}"/>
    <cellStyle name="20% - Accent2 4 2" xfId="781" xr:uid="{00000000-0005-0000-0000-00000E000000}"/>
    <cellStyle name="20% - Accent2 5" xfId="782" xr:uid="{00000000-0005-0000-0000-00000F000000}"/>
    <cellStyle name="20% - Accent2 6" xfId="783" xr:uid="{00000000-0005-0000-0000-000010000000}"/>
    <cellStyle name="20% - Accent3" xfId="25683" builtinId="38" customBuiltin="1"/>
    <cellStyle name="20% - Accent3 2" xfId="784" xr:uid="{00000000-0005-0000-0000-000012000000}"/>
    <cellStyle name="20% - Accent3 3" xfId="785" xr:uid="{00000000-0005-0000-0000-000013000000}"/>
    <cellStyle name="20% - Accent3 3 2" xfId="786" xr:uid="{00000000-0005-0000-0000-000014000000}"/>
    <cellStyle name="20% - Accent3 4" xfId="787" xr:uid="{00000000-0005-0000-0000-000015000000}"/>
    <cellStyle name="20% - Accent3 4 2" xfId="788" xr:uid="{00000000-0005-0000-0000-000016000000}"/>
    <cellStyle name="20% - Accent3 5" xfId="789" xr:uid="{00000000-0005-0000-0000-000017000000}"/>
    <cellStyle name="20% - Accent3 6" xfId="790" xr:uid="{00000000-0005-0000-0000-000018000000}"/>
    <cellStyle name="20% - Accent4" xfId="25687" builtinId="42" customBuiltin="1"/>
    <cellStyle name="20% - Accent4 2" xfId="791" xr:uid="{00000000-0005-0000-0000-00001A000000}"/>
    <cellStyle name="20% - Accent4 3" xfId="792" xr:uid="{00000000-0005-0000-0000-00001B000000}"/>
    <cellStyle name="20% - Accent4 3 2" xfId="793" xr:uid="{00000000-0005-0000-0000-00001C000000}"/>
    <cellStyle name="20% - Accent4 4" xfId="794" xr:uid="{00000000-0005-0000-0000-00001D000000}"/>
    <cellStyle name="20% - Accent4 4 2" xfId="795" xr:uid="{00000000-0005-0000-0000-00001E000000}"/>
    <cellStyle name="20% - Accent4 5" xfId="796" xr:uid="{00000000-0005-0000-0000-00001F000000}"/>
    <cellStyle name="20% - Accent4 6" xfId="797" xr:uid="{00000000-0005-0000-0000-000020000000}"/>
    <cellStyle name="20% - Accent5" xfId="25691" builtinId="46" customBuiltin="1"/>
    <cellStyle name="20% - Accent5 2" xfId="798" xr:uid="{00000000-0005-0000-0000-000022000000}"/>
    <cellStyle name="20% - Accent5 3" xfId="799" xr:uid="{00000000-0005-0000-0000-000023000000}"/>
    <cellStyle name="20% - Accent5 3 2" xfId="800" xr:uid="{00000000-0005-0000-0000-000024000000}"/>
    <cellStyle name="20% - Accent5 4" xfId="801" xr:uid="{00000000-0005-0000-0000-000025000000}"/>
    <cellStyle name="20% - Accent5 4 2" xfId="802" xr:uid="{00000000-0005-0000-0000-000026000000}"/>
    <cellStyle name="20% - Accent5 5" xfId="803" xr:uid="{00000000-0005-0000-0000-000027000000}"/>
    <cellStyle name="20% - Accent5 6" xfId="804" xr:uid="{00000000-0005-0000-0000-000028000000}"/>
    <cellStyle name="20% - Accent6" xfId="25695" builtinId="50" customBuiltin="1"/>
    <cellStyle name="20% - Accent6 2" xfId="805" xr:uid="{00000000-0005-0000-0000-00002A000000}"/>
    <cellStyle name="20% - Accent6 3" xfId="806" xr:uid="{00000000-0005-0000-0000-00002B000000}"/>
    <cellStyle name="20% - Accent6 3 2" xfId="807" xr:uid="{00000000-0005-0000-0000-00002C000000}"/>
    <cellStyle name="20% - Accent6 4" xfId="808" xr:uid="{00000000-0005-0000-0000-00002D000000}"/>
    <cellStyle name="20% - Accent6 4 2" xfId="809" xr:uid="{00000000-0005-0000-0000-00002E000000}"/>
    <cellStyle name="20% - Accent6 5" xfId="810" xr:uid="{00000000-0005-0000-0000-00002F000000}"/>
    <cellStyle name="20% - Accent6 6" xfId="811" xr:uid="{00000000-0005-0000-0000-000030000000}"/>
    <cellStyle name="40% - Accent1" xfId="25676" builtinId="31" customBuiltin="1"/>
    <cellStyle name="40% - Accent1 2" xfId="812" xr:uid="{00000000-0005-0000-0000-000032000000}"/>
    <cellStyle name="40% - Accent1 3" xfId="813" xr:uid="{00000000-0005-0000-0000-000033000000}"/>
    <cellStyle name="40% - Accent1 3 2" xfId="814" xr:uid="{00000000-0005-0000-0000-000034000000}"/>
    <cellStyle name="40% - Accent1 4" xfId="815" xr:uid="{00000000-0005-0000-0000-000035000000}"/>
    <cellStyle name="40% - Accent1 4 2" xfId="816" xr:uid="{00000000-0005-0000-0000-000036000000}"/>
    <cellStyle name="40% - Accent1 5" xfId="817" xr:uid="{00000000-0005-0000-0000-000037000000}"/>
    <cellStyle name="40% - Accent1 6" xfId="818" xr:uid="{00000000-0005-0000-0000-000038000000}"/>
    <cellStyle name="40% - Accent2" xfId="25680" builtinId="35" customBuiltin="1"/>
    <cellStyle name="40% - Accent2 2" xfId="819" xr:uid="{00000000-0005-0000-0000-00003A000000}"/>
    <cellStyle name="40% - Accent2 3" xfId="820" xr:uid="{00000000-0005-0000-0000-00003B000000}"/>
    <cellStyle name="40% - Accent2 3 2" xfId="821" xr:uid="{00000000-0005-0000-0000-00003C000000}"/>
    <cellStyle name="40% - Accent2 4" xfId="822" xr:uid="{00000000-0005-0000-0000-00003D000000}"/>
    <cellStyle name="40% - Accent2 4 2" xfId="823" xr:uid="{00000000-0005-0000-0000-00003E000000}"/>
    <cellStyle name="40% - Accent2 5" xfId="824" xr:uid="{00000000-0005-0000-0000-00003F000000}"/>
    <cellStyle name="40% - Accent2 6" xfId="825" xr:uid="{00000000-0005-0000-0000-000040000000}"/>
    <cellStyle name="40% - Accent3" xfId="25684" builtinId="39" customBuiltin="1"/>
    <cellStyle name="40% - Accent3 2" xfId="826" xr:uid="{00000000-0005-0000-0000-000042000000}"/>
    <cellStyle name="40% - Accent3 3" xfId="827" xr:uid="{00000000-0005-0000-0000-000043000000}"/>
    <cellStyle name="40% - Accent3 3 2" xfId="828" xr:uid="{00000000-0005-0000-0000-000044000000}"/>
    <cellStyle name="40% - Accent3 4" xfId="829" xr:uid="{00000000-0005-0000-0000-000045000000}"/>
    <cellStyle name="40% - Accent3 4 2" xfId="830" xr:uid="{00000000-0005-0000-0000-000046000000}"/>
    <cellStyle name="40% - Accent3 5" xfId="831" xr:uid="{00000000-0005-0000-0000-000047000000}"/>
    <cellStyle name="40% - Accent3 6" xfId="832" xr:uid="{00000000-0005-0000-0000-000048000000}"/>
    <cellStyle name="40% - Accent4" xfId="25688" builtinId="43" customBuiltin="1"/>
    <cellStyle name="40% - Accent4 2" xfId="833" xr:uid="{00000000-0005-0000-0000-00004A000000}"/>
    <cellStyle name="40% - Accent4 3" xfId="834" xr:uid="{00000000-0005-0000-0000-00004B000000}"/>
    <cellStyle name="40% - Accent4 3 2" xfId="835" xr:uid="{00000000-0005-0000-0000-00004C000000}"/>
    <cellStyle name="40% - Accent4 4" xfId="836" xr:uid="{00000000-0005-0000-0000-00004D000000}"/>
    <cellStyle name="40% - Accent4 4 2" xfId="837" xr:uid="{00000000-0005-0000-0000-00004E000000}"/>
    <cellStyle name="40% - Accent4 5" xfId="838" xr:uid="{00000000-0005-0000-0000-00004F000000}"/>
    <cellStyle name="40% - Accent4 6" xfId="839" xr:uid="{00000000-0005-0000-0000-000050000000}"/>
    <cellStyle name="40% - Accent5" xfId="25692" builtinId="47" customBuiltin="1"/>
    <cellStyle name="40% - Accent5 2" xfId="840" xr:uid="{00000000-0005-0000-0000-000052000000}"/>
    <cellStyle name="40% - Accent5 3" xfId="841" xr:uid="{00000000-0005-0000-0000-000053000000}"/>
    <cellStyle name="40% - Accent5 3 2" xfId="842" xr:uid="{00000000-0005-0000-0000-000054000000}"/>
    <cellStyle name="40% - Accent5 4" xfId="843" xr:uid="{00000000-0005-0000-0000-000055000000}"/>
    <cellStyle name="40% - Accent5 4 2" xfId="844" xr:uid="{00000000-0005-0000-0000-000056000000}"/>
    <cellStyle name="40% - Accent5 5" xfId="845" xr:uid="{00000000-0005-0000-0000-000057000000}"/>
    <cellStyle name="40% - Accent5 6" xfId="846" xr:uid="{00000000-0005-0000-0000-000058000000}"/>
    <cellStyle name="40% - Accent6" xfId="25696" builtinId="51" customBuiltin="1"/>
    <cellStyle name="40% - Accent6 2" xfId="847" xr:uid="{00000000-0005-0000-0000-00005A000000}"/>
    <cellStyle name="40% - Accent6 3" xfId="848" xr:uid="{00000000-0005-0000-0000-00005B000000}"/>
    <cellStyle name="40% - Accent6 3 2" xfId="849" xr:uid="{00000000-0005-0000-0000-00005C000000}"/>
    <cellStyle name="40% - Accent6 4" xfId="850" xr:uid="{00000000-0005-0000-0000-00005D000000}"/>
    <cellStyle name="40% - Accent6 4 2" xfId="851" xr:uid="{00000000-0005-0000-0000-00005E000000}"/>
    <cellStyle name="40% - Accent6 5" xfId="852" xr:uid="{00000000-0005-0000-0000-00005F000000}"/>
    <cellStyle name="40% - Accent6 6" xfId="853" xr:uid="{00000000-0005-0000-0000-000060000000}"/>
    <cellStyle name="60% - Accent1" xfId="25677" builtinId="32" customBuiltin="1"/>
    <cellStyle name="60% - Accent1 2" xfId="854" xr:uid="{00000000-0005-0000-0000-000062000000}"/>
    <cellStyle name="60% - Accent2" xfId="25681" builtinId="36" customBuiltin="1"/>
    <cellStyle name="60% - Accent2 2" xfId="855" xr:uid="{00000000-0005-0000-0000-000064000000}"/>
    <cellStyle name="60% - Accent3" xfId="25685" builtinId="40" customBuiltin="1"/>
    <cellStyle name="60% - Accent3 2" xfId="856" xr:uid="{00000000-0005-0000-0000-000066000000}"/>
    <cellStyle name="60% - Accent4" xfId="25689" builtinId="44" customBuiltin="1"/>
    <cellStyle name="60% - Accent4 2" xfId="857" xr:uid="{00000000-0005-0000-0000-000068000000}"/>
    <cellStyle name="60% - Accent5" xfId="25693" builtinId="48" customBuiltin="1"/>
    <cellStyle name="60% - Accent5 2" xfId="858" xr:uid="{00000000-0005-0000-0000-00006A000000}"/>
    <cellStyle name="60% - Accent6" xfId="25697" builtinId="52" customBuiltin="1"/>
    <cellStyle name="60% - Accent6 2" xfId="859" xr:uid="{00000000-0005-0000-0000-00006C000000}"/>
    <cellStyle name="Accent1" xfId="25674" builtinId="29" customBuiltin="1"/>
    <cellStyle name="Accent1 2" xfId="860" xr:uid="{00000000-0005-0000-0000-00006E000000}"/>
    <cellStyle name="Accent2" xfId="25678" builtinId="33" customBuiltin="1"/>
    <cellStyle name="Accent2 2" xfId="861" xr:uid="{00000000-0005-0000-0000-000070000000}"/>
    <cellStyle name="Accent3" xfId="25682" builtinId="37" customBuiltin="1"/>
    <cellStyle name="Accent3 2" xfId="862" xr:uid="{00000000-0005-0000-0000-000072000000}"/>
    <cellStyle name="Accent4" xfId="25686" builtinId="41" customBuiltin="1"/>
    <cellStyle name="Accent4 2" xfId="863" xr:uid="{00000000-0005-0000-0000-000074000000}"/>
    <cellStyle name="Accent5" xfId="25690" builtinId="45" customBuiltin="1"/>
    <cellStyle name="Accent5 2" xfId="864" xr:uid="{00000000-0005-0000-0000-000076000000}"/>
    <cellStyle name="Accent6" xfId="25694" builtinId="49" customBuiltin="1"/>
    <cellStyle name="Accent6 2" xfId="865" xr:uid="{00000000-0005-0000-0000-000078000000}"/>
    <cellStyle name="Bad" xfId="25664" builtinId="27" customBuiltin="1"/>
    <cellStyle name="Bad 2" xfId="866" xr:uid="{00000000-0005-0000-0000-00007A000000}"/>
    <cellStyle name="Calculation" xfId="25668" builtinId="22" customBuiltin="1"/>
    <cellStyle name="Calculation 2" xfId="867" xr:uid="{00000000-0005-0000-0000-00007C000000}"/>
    <cellStyle name="Check Cell" xfId="25670" builtinId="23" customBuiltin="1"/>
    <cellStyle name="Check Cell 2" xfId="868" xr:uid="{00000000-0005-0000-0000-00007E000000}"/>
    <cellStyle name="Co.Name" xfId="3" xr:uid="{00000000-0005-0000-0000-00007F000000}"/>
    <cellStyle name="Comma" xfId="1" builtinId="3"/>
    <cellStyle name="Comma 10" xfId="4" xr:uid="{00000000-0005-0000-0000-000081000000}"/>
    <cellStyle name="Comma 10 2" xfId="5" xr:uid="{00000000-0005-0000-0000-000082000000}"/>
    <cellStyle name="Comma 10 2 2" xfId="869" xr:uid="{00000000-0005-0000-0000-000083000000}"/>
    <cellStyle name="Comma 10 3" xfId="870" xr:uid="{00000000-0005-0000-0000-000084000000}"/>
    <cellStyle name="Comma 10 4" xfId="871" xr:uid="{00000000-0005-0000-0000-000085000000}"/>
    <cellStyle name="Comma 11" xfId="6" xr:uid="{00000000-0005-0000-0000-000086000000}"/>
    <cellStyle name="Comma 11 2" xfId="872" xr:uid="{00000000-0005-0000-0000-000087000000}"/>
    <cellStyle name="Comma 11 2 2" xfId="25468" xr:uid="{00000000-0005-0000-0000-000088000000}"/>
    <cellStyle name="Comma 11 2 3" xfId="25597" xr:uid="{00000000-0005-0000-0000-000089000000}"/>
    <cellStyle name="Comma 11 3" xfId="873" xr:uid="{00000000-0005-0000-0000-00008A000000}"/>
    <cellStyle name="Comma 11 4" xfId="874" xr:uid="{00000000-0005-0000-0000-00008B000000}"/>
    <cellStyle name="Comma 12" xfId="7" xr:uid="{00000000-0005-0000-0000-00008C000000}"/>
    <cellStyle name="Comma 12 2" xfId="875" xr:uid="{00000000-0005-0000-0000-00008D000000}"/>
    <cellStyle name="Comma 12 2 2" xfId="25469" xr:uid="{00000000-0005-0000-0000-00008E000000}"/>
    <cellStyle name="Comma 12 2 3" xfId="25598" xr:uid="{00000000-0005-0000-0000-00008F000000}"/>
    <cellStyle name="Comma 12 3" xfId="876" xr:uid="{00000000-0005-0000-0000-000090000000}"/>
    <cellStyle name="Comma 12 4" xfId="877" xr:uid="{00000000-0005-0000-0000-000091000000}"/>
    <cellStyle name="Comma 13" xfId="8" xr:uid="{00000000-0005-0000-0000-000092000000}"/>
    <cellStyle name="Comma 13 2" xfId="878" xr:uid="{00000000-0005-0000-0000-000093000000}"/>
    <cellStyle name="Comma 13 2 2" xfId="879" xr:uid="{00000000-0005-0000-0000-000094000000}"/>
    <cellStyle name="Comma 13 2 3" xfId="880" xr:uid="{00000000-0005-0000-0000-000095000000}"/>
    <cellStyle name="Comma 13 3" xfId="881" xr:uid="{00000000-0005-0000-0000-000096000000}"/>
    <cellStyle name="Comma 13 3 2" xfId="882" xr:uid="{00000000-0005-0000-0000-000097000000}"/>
    <cellStyle name="Comma 13 3 3" xfId="883" xr:uid="{00000000-0005-0000-0000-000098000000}"/>
    <cellStyle name="Comma 13 4" xfId="884" xr:uid="{00000000-0005-0000-0000-000099000000}"/>
    <cellStyle name="Comma 13 4 2" xfId="885" xr:uid="{00000000-0005-0000-0000-00009A000000}"/>
    <cellStyle name="Comma 13 4 3" xfId="886" xr:uid="{00000000-0005-0000-0000-00009B000000}"/>
    <cellStyle name="Comma 13 5" xfId="887" xr:uid="{00000000-0005-0000-0000-00009C000000}"/>
    <cellStyle name="Comma 13 6" xfId="888" xr:uid="{00000000-0005-0000-0000-00009D000000}"/>
    <cellStyle name="Comma 13 7" xfId="889" xr:uid="{00000000-0005-0000-0000-00009E000000}"/>
    <cellStyle name="Comma 14" xfId="9" xr:uid="{00000000-0005-0000-0000-00009F000000}"/>
    <cellStyle name="Comma 14 2" xfId="10" xr:uid="{00000000-0005-0000-0000-0000A0000000}"/>
    <cellStyle name="Comma 14 2 2" xfId="769" xr:uid="{00000000-0005-0000-0000-0000A1000000}"/>
    <cellStyle name="Comma 14 2 2 2" xfId="890" xr:uid="{00000000-0005-0000-0000-0000A2000000}"/>
    <cellStyle name="Comma 14 2 2 2 2" xfId="891" xr:uid="{00000000-0005-0000-0000-0000A3000000}"/>
    <cellStyle name="Comma 14 2 2 2 3" xfId="892" xr:uid="{00000000-0005-0000-0000-0000A4000000}"/>
    <cellStyle name="Comma 14 2 2 3" xfId="893" xr:uid="{00000000-0005-0000-0000-0000A5000000}"/>
    <cellStyle name="Comma 14 2 2 4" xfId="894" xr:uid="{00000000-0005-0000-0000-0000A6000000}"/>
    <cellStyle name="Comma 14 2 3" xfId="895" xr:uid="{00000000-0005-0000-0000-0000A7000000}"/>
    <cellStyle name="Comma 14 2 3 2" xfId="896" xr:uid="{00000000-0005-0000-0000-0000A8000000}"/>
    <cellStyle name="Comma 14 2 3 3" xfId="897" xr:uid="{00000000-0005-0000-0000-0000A9000000}"/>
    <cellStyle name="Comma 14 2 4" xfId="898" xr:uid="{00000000-0005-0000-0000-0000AA000000}"/>
    <cellStyle name="Comma 14 2 4 2" xfId="899" xr:uid="{00000000-0005-0000-0000-0000AB000000}"/>
    <cellStyle name="Comma 14 2 4 3" xfId="900" xr:uid="{00000000-0005-0000-0000-0000AC000000}"/>
    <cellStyle name="Comma 14 2 4 4" xfId="25470" xr:uid="{00000000-0005-0000-0000-0000AD000000}"/>
    <cellStyle name="Comma 14 3" xfId="11" xr:uid="{00000000-0005-0000-0000-0000AE000000}"/>
    <cellStyle name="Comma 14 3 2" xfId="12" xr:uid="{00000000-0005-0000-0000-0000AF000000}"/>
    <cellStyle name="Comma 14 3 2 2" xfId="901" xr:uid="{00000000-0005-0000-0000-0000B0000000}"/>
    <cellStyle name="Comma 14 3 2 2 2" xfId="25472" xr:uid="{00000000-0005-0000-0000-0000B1000000}"/>
    <cellStyle name="Comma 14 3 2 2 3" xfId="25599" xr:uid="{00000000-0005-0000-0000-0000B2000000}"/>
    <cellStyle name="Comma 14 3 2 3" xfId="902" xr:uid="{00000000-0005-0000-0000-0000B3000000}"/>
    <cellStyle name="Comma 14 3 3" xfId="13" xr:uid="{00000000-0005-0000-0000-0000B4000000}"/>
    <cellStyle name="Comma 14 3 3 2" xfId="903" xr:uid="{00000000-0005-0000-0000-0000B5000000}"/>
    <cellStyle name="Comma 14 3 3 2 2" xfId="904" xr:uid="{00000000-0005-0000-0000-0000B6000000}"/>
    <cellStyle name="Comma 14 3 3 2 3" xfId="905" xr:uid="{00000000-0005-0000-0000-0000B7000000}"/>
    <cellStyle name="Comma 14 3 3 3" xfId="906" xr:uid="{00000000-0005-0000-0000-0000B8000000}"/>
    <cellStyle name="Comma 14 3 3 3 2" xfId="25473" xr:uid="{00000000-0005-0000-0000-0000B9000000}"/>
    <cellStyle name="Comma 14 3 3 3 3" xfId="25600" xr:uid="{00000000-0005-0000-0000-0000BA000000}"/>
    <cellStyle name="Comma 14 3 3 4" xfId="907" xr:uid="{00000000-0005-0000-0000-0000BB000000}"/>
    <cellStyle name="Comma 14 3 4" xfId="908" xr:uid="{00000000-0005-0000-0000-0000BC000000}"/>
    <cellStyle name="Comma 14 3 4 2" xfId="909" xr:uid="{00000000-0005-0000-0000-0000BD000000}"/>
    <cellStyle name="Comma 14 3 4 3" xfId="910" xr:uid="{00000000-0005-0000-0000-0000BE000000}"/>
    <cellStyle name="Comma 14 3 5" xfId="911" xr:uid="{00000000-0005-0000-0000-0000BF000000}"/>
    <cellStyle name="Comma 14 3 5 2" xfId="25471" xr:uid="{00000000-0005-0000-0000-0000C0000000}"/>
    <cellStyle name="Comma 14 3 5 3" xfId="25601" xr:uid="{00000000-0005-0000-0000-0000C1000000}"/>
    <cellStyle name="Comma 14 3 6" xfId="912" xr:uid="{00000000-0005-0000-0000-0000C2000000}"/>
    <cellStyle name="Comma 14 3 7" xfId="913" xr:uid="{00000000-0005-0000-0000-0000C3000000}"/>
    <cellStyle name="Comma 14 3 8" xfId="914" xr:uid="{00000000-0005-0000-0000-0000C4000000}"/>
    <cellStyle name="Comma 14 4" xfId="14" xr:uid="{00000000-0005-0000-0000-0000C5000000}"/>
    <cellStyle name="Comma 14 4 2" xfId="15" xr:uid="{00000000-0005-0000-0000-0000C6000000}"/>
    <cellStyle name="Comma 14 4 3" xfId="16" xr:uid="{00000000-0005-0000-0000-0000C7000000}"/>
    <cellStyle name="Comma 14 4 4" xfId="915" xr:uid="{00000000-0005-0000-0000-0000C8000000}"/>
    <cellStyle name="Comma 14 5" xfId="916" xr:uid="{00000000-0005-0000-0000-0000C9000000}"/>
    <cellStyle name="Comma 14 5 2" xfId="917" xr:uid="{00000000-0005-0000-0000-0000CA000000}"/>
    <cellStyle name="Comma 14 5 3" xfId="918" xr:uid="{00000000-0005-0000-0000-0000CB000000}"/>
    <cellStyle name="Comma 14 6" xfId="919" xr:uid="{00000000-0005-0000-0000-0000CC000000}"/>
    <cellStyle name="Comma 14 7" xfId="920" xr:uid="{00000000-0005-0000-0000-0000CD000000}"/>
    <cellStyle name="Comma 14 8" xfId="921" xr:uid="{00000000-0005-0000-0000-0000CE000000}"/>
    <cellStyle name="Comma 15" xfId="17" xr:uid="{00000000-0005-0000-0000-0000CF000000}"/>
    <cellStyle name="Comma 15 10" xfId="922" xr:uid="{00000000-0005-0000-0000-0000D0000000}"/>
    <cellStyle name="Comma 15 10 2" xfId="923" xr:uid="{00000000-0005-0000-0000-0000D1000000}"/>
    <cellStyle name="Comma 15 10 2 2" xfId="924" xr:uid="{00000000-0005-0000-0000-0000D2000000}"/>
    <cellStyle name="Comma 15 10 3" xfId="925" xr:uid="{00000000-0005-0000-0000-0000D3000000}"/>
    <cellStyle name="Comma 15 10 4" xfId="25474" xr:uid="{00000000-0005-0000-0000-0000D4000000}"/>
    <cellStyle name="Comma 15 11" xfId="926" xr:uid="{00000000-0005-0000-0000-0000D5000000}"/>
    <cellStyle name="Comma 15 11 2" xfId="927" xr:uid="{00000000-0005-0000-0000-0000D6000000}"/>
    <cellStyle name="Comma 15 11 2 2" xfId="928" xr:uid="{00000000-0005-0000-0000-0000D7000000}"/>
    <cellStyle name="Comma 15 11 3" xfId="929" xr:uid="{00000000-0005-0000-0000-0000D8000000}"/>
    <cellStyle name="Comma 15 12" xfId="930" xr:uid="{00000000-0005-0000-0000-0000D9000000}"/>
    <cellStyle name="Comma 15 13" xfId="931" xr:uid="{00000000-0005-0000-0000-0000DA000000}"/>
    <cellStyle name="Comma 15 2" xfId="18" xr:uid="{00000000-0005-0000-0000-0000DB000000}"/>
    <cellStyle name="Comma 15 2 2" xfId="932" xr:uid="{00000000-0005-0000-0000-0000DC000000}"/>
    <cellStyle name="Comma 15 2 2 10" xfId="933" xr:uid="{00000000-0005-0000-0000-0000DD000000}"/>
    <cellStyle name="Comma 15 2 2 2" xfId="934" xr:uid="{00000000-0005-0000-0000-0000DE000000}"/>
    <cellStyle name="Comma 15 2 2 2 2" xfId="935" xr:uid="{00000000-0005-0000-0000-0000DF000000}"/>
    <cellStyle name="Comma 15 2 2 2 3" xfId="936" xr:uid="{00000000-0005-0000-0000-0000E0000000}"/>
    <cellStyle name="Comma 15 2 2 3" xfId="937" xr:uid="{00000000-0005-0000-0000-0000E1000000}"/>
    <cellStyle name="Comma 15 2 2 3 2" xfId="938" xr:uid="{00000000-0005-0000-0000-0000E2000000}"/>
    <cellStyle name="Comma 15 2 2 3 3" xfId="939" xr:uid="{00000000-0005-0000-0000-0000E3000000}"/>
    <cellStyle name="Comma 15 2 2 4" xfId="940" xr:uid="{00000000-0005-0000-0000-0000E4000000}"/>
    <cellStyle name="Comma 15 2 2 4 2" xfId="941" xr:uid="{00000000-0005-0000-0000-0000E5000000}"/>
    <cellStyle name="Comma 15 2 2 4 2 2" xfId="942" xr:uid="{00000000-0005-0000-0000-0000E6000000}"/>
    <cellStyle name="Comma 15 2 2 4 3" xfId="943" xr:uid="{00000000-0005-0000-0000-0000E7000000}"/>
    <cellStyle name="Comma 15 2 2 5" xfId="944" xr:uid="{00000000-0005-0000-0000-0000E8000000}"/>
    <cellStyle name="Comma 15 2 2 5 2" xfId="945" xr:uid="{00000000-0005-0000-0000-0000E9000000}"/>
    <cellStyle name="Comma 15 2 2 5 2 2" xfId="946" xr:uid="{00000000-0005-0000-0000-0000EA000000}"/>
    <cellStyle name="Comma 15 2 2 5 3" xfId="947" xr:uid="{00000000-0005-0000-0000-0000EB000000}"/>
    <cellStyle name="Comma 15 2 2 6" xfId="948" xr:uid="{00000000-0005-0000-0000-0000EC000000}"/>
    <cellStyle name="Comma 15 2 2 6 2" xfId="949" xr:uid="{00000000-0005-0000-0000-0000ED000000}"/>
    <cellStyle name="Comma 15 2 2 6 2 2" xfId="950" xr:uid="{00000000-0005-0000-0000-0000EE000000}"/>
    <cellStyle name="Comma 15 2 2 6 3" xfId="951" xr:uid="{00000000-0005-0000-0000-0000EF000000}"/>
    <cellStyle name="Comma 15 2 2 7" xfId="952" xr:uid="{00000000-0005-0000-0000-0000F0000000}"/>
    <cellStyle name="Comma 15 2 2 7 2" xfId="953" xr:uid="{00000000-0005-0000-0000-0000F1000000}"/>
    <cellStyle name="Comma 15 2 2 8" xfId="954" xr:uid="{00000000-0005-0000-0000-0000F2000000}"/>
    <cellStyle name="Comma 15 2 2 8 2" xfId="955" xr:uid="{00000000-0005-0000-0000-0000F3000000}"/>
    <cellStyle name="Comma 15 2 2 9" xfId="956" xr:uid="{00000000-0005-0000-0000-0000F4000000}"/>
    <cellStyle name="Comma 15 2 3" xfId="957" xr:uid="{00000000-0005-0000-0000-0000F5000000}"/>
    <cellStyle name="Comma 15 2 3 10" xfId="958" xr:uid="{00000000-0005-0000-0000-0000F6000000}"/>
    <cellStyle name="Comma 15 2 3 2" xfId="959" xr:uid="{00000000-0005-0000-0000-0000F7000000}"/>
    <cellStyle name="Comma 15 2 3 2 2" xfId="960" xr:uid="{00000000-0005-0000-0000-0000F8000000}"/>
    <cellStyle name="Comma 15 2 3 2 3" xfId="961" xr:uid="{00000000-0005-0000-0000-0000F9000000}"/>
    <cellStyle name="Comma 15 2 3 3" xfId="962" xr:uid="{00000000-0005-0000-0000-0000FA000000}"/>
    <cellStyle name="Comma 15 2 3 3 2" xfId="963" xr:uid="{00000000-0005-0000-0000-0000FB000000}"/>
    <cellStyle name="Comma 15 2 3 3 3" xfId="964" xr:uid="{00000000-0005-0000-0000-0000FC000000}"/>
    <cellStyle name="Comma 15 2 3 4" xfId="965" xr:uid="{00000000-0005-0000-0000-0000FD000000}"/>
    <cellStyle name="Comma 15 2 3 4 2" xfId="966" xr:uid="{00000000-0005-0000-0000-0000FE000000}"/>
    <cellStyle name="Comma 15 2 3 4 2 2" xfId="967" xr:uid="{00000000-0005-0000-0000-0000FF000000}"/>
    <cellStyle name="Comma 15 2 3 4 3" xfId="968" xr:uid="{00000000-0005-0000-0000-000000010000}"/>
    <cellStyle name="Comma 15 2 3 5" xfId="969" xr:uid="{00000000-0005-0000-0000-000001010000}"/>
    <cellStyle name="Comma 15 2 3 5 2" xfId="970" xr:uid="{00000000-0005-0000-0000-000002010000}"/>
    <cellStyle name="Comma 15 2 3 5 2 2" xfId="971" xr:uid="{00000000-0005-0000-0000-000003010000}"/>
    <cellStyle name="Comma 15 2 3 5 3" xfId="972" xr:uid="{00000000-0005-0000-0000-000004010000}"/>
    <cellStyle name="Comma 15 2 3 6" xfId="973" xr:uid="{00000000-0005-0000-0000-000005010000}"/>
    <cellStyle name="Comma 15 2 3 6 2" xfId="974" xr:uid="{00000000-0005-0000-0000-000006010000}"/>
    <cellStyle name="Comma 15 2 3 6 2 2" xfId="975" xr:uid="{00000000-0005-0000-0000-000007010000}"/>
    <cellStyle name="Comma 15 2 3 6 3" xfId="976" xr:uid="{00000000-0005-0000-0000-000008010000}"/>
    <cellStyle name="Comma 15 2 3 7" xfId="977" xr:uid="{00000000-0005-0000-0000-000009010000}"/>
    <cellStyle name="Comma 15 2 3 7 2" xfId="978" xr:uid="{00000000-0005-0000-0000-00000A010000}"/>
    <cellStyle name="Comma 15 2 3 8" xfId="979" xr:uid="{00000000-0005-0000-0000-00000B010000}"/>
    <cellStyle name="Comma 15 2 3 8 2" xfId="980" xr:uid="{00000000-0005-0000-0000-00000C010000}"/>
    <cellStyle name="Comma 15 2 3 9" xfId="981" xr:uid="{00000000-0005-0000-0000-00000D010000}"/>
    <cellStyle name="Comma 15 2 4" xfId="982" xr:uid="{00000000-0005-0000-0000-00000E010000}"/>
    <cellStyle name="Comma 15 2 4 10" xfId="983" xr:uid="{00000000-0005-0000-0000-00000F010000}"/>
    <cellStyle name="Comma 15 2 4 2" xfId="984" xr:uid="{00000000-0005-0000-0000-000010010000}"/>
    <cellStyle name="Comma 15 2 4 3" xfId="985" xr:uid="{00000000-0005-0000-0000-000011010000}"/>
    <cellStyle name="Comma 15 2 4 3 2" xfId="986" xr:uid="{00000000-0005-0000-0000-000012010000}"/>
    <cellStyle name="Comma 15 2 4 3 2 2" xfId="987" xr:uid="{00000000-0005-0000-0000-000013010000}"/>
    <cellStyle name="Comma 15 2 4 3 3" xfId="988" xr:uid="{00000000-0005-0000-0000-000014010000}"/>
    <cellStyle name="Comma 15 2 4 4" xfId="989" xr:uid="{00000000-0005-0000-0000-000015010000}"/>
    <cellStyle name="Comma 15 2 4 4 2" xfId="990" xr:uid="{00000000-0005-0000-0000-000016010000}"/>
    <cellStyle name="Comma 15 2 4 4 2 2" xfId="991" xr:uid="{00000000-0005-0000-0000-000017010000}"/>
    <cellStyle name="Comma 15 2 4 4 3" xfId="992" xr:uid="{00000000-0005-0000-0000-000018010000}"/>
    <cellStyle name="Comma 15 2 4 5" xfId="993" xr:uid="{00000000-0005-0000-0000-000019010000}"/>
    <cellStyle name="Comma 15 2 4 5 2" xfId="994" xr:uid="{00000000-0005-0000-0000-00001A010000}"/>
    <cellStyle name="Comma 15 2 4 5 2 2" xfId="995" xr:uid="{00000000-0005-0000-0000-00001B010000}"/>
    <cellStyle name="Comma 15 2 4 5 3" xfId="996" xr:uid="{00000000-0005-0000-0000-00001C010000}"/>
    <cellStyle name="Comma 15 2 4 6" xfId="997" xr:uid="{00000000-0005-0000-0000-00001D010000}"/>
    <cellStyle name="Comma 15 2 4 6 2" xfId="998" xr:uid="{00000000-0005-0000-0000-00001E010000}"/>
    <cellStyle name="Comma 15 2 4 7" xfId="999" xr:uid="{00000000-0005-0000-0000-00001F010000}"/>
    <cellStyle name="Comma 15 2 4 7 2" xfId="1000" xr:uid="{00000000-0005-0000-0000-000020010000}"/>
    <cellStyle name="Comma 15 2 4 8" xfId="1001" xr:uid="{00000000-0005-0000-0000-000021010000}"/>
    <cellStyle name="Comma 15 2 4 9" xfId="1002" xr:uid="{00000000-0005-0000-0000-000022010000}"/>
    <cellStyle name="Comma 15 2 5" xfId="1003" xr:uid="{00000000-0005-0000-0000-000023010000}"/>
    <cellStyle name="Comma 15 2 5 2" xfId="1004" xr:uid="{00000000-0005-0000-0000-000024010000}"/>
    <cellStyle name="Comma 15 2 5 3" xfId="1005" xr:uid="{00000000-0005-0000-0000-000025010000}"/>
    <cellStyle name="Comma 15 2 5 4" xfId="25475" xr:uid="{00000000-0005-0000-0000-000026010000}"/>
    <cellStyle name="Comma 15 2 6" xfId="1006" xr:uid="{00000000-0005-0000-0000-000027010000}"/>
    <cellStyle name="Comma 15 2 6 2" xfId="1007" xr:uid="{00000000-0005-0000-0000-000028010000}"/>
    <cellStyle name="Comma 15 2 6 2 2" xfId="1008" xr:uid="{00000000-0005-0000-0000-000029010000}"/>
    <cellStyle name="Comma 15 2 6 2 2 2" xfId="1009" xr:uid="{00000000-0005-0000-0000-00002A010000}"/>
    <cellStyle name="Comma 15 2 6 2 3" xfId="1010" xr:uid="{00000000-0005-0000-0000-00002B010000}"/>
    <cellStyle name="Comma 15 2 6 3" xfId="1011" xr:uid="{00000000-0005-0000-0000-00002C010000}"/>
    <cellStyle name="Comma 15 2 6 3 2" xfId="1012" xr:uid="{00000000-0005-0000-0000-00002D010000}"/>
    <cellStyle name="Comma 15 2 6 3 2 2" xfId="1013" xr:uid="{00000000-0005-0000-0000-00002E010000}"/>
    <cellStyle name="Comma 15 2 6 3 3" xfId="1014" xr:uid="{00000000-0005-0000-0000-00002F010000}"/>
    <cellStyle name="Comma 15 2 6 4" xfId="1015" xr:uid="{00000000-0005-0000-0000-000030010000}"/>
    <cellStyle name="Comma 15 2 6 4 2" xfId="1016" xr:uid="{00000000-0005-0000-0000-000031010000}"/>
    <cellStyle name="Comma 15 2 6 4 2 2" xfId="1017" xr:uid="{00000000-0005-0000-0000-000032010000}"/>
    <cellStyle name="Comma 15 2 6 4 3" xfId="1018" xr:uid="{00000000-0005-0000-0000-000033010000}"/>
    <cellStyle name="Comma 15 2 6 5" xfId="1019" xr:uid="{00000000-0005-0000-0000-000034010000}"/>
    <cellStyle name="Comma 15 2 6 5 2" xfId="1020" xr:uid="{00000000-0005-0000-0000-000035010000}"/>
    <cellStyle name="Comma 15 2 6 6" xfId="1021" xr:uid="{00000000-0005-0000-0000-000036010000}"/>
    <cellStyle name="Comma 15 2 6 6 2" xfId="1022" xr:uid="{00000000-0005-0000-0000-000037010000}"/>
    <cellStyle name="Comma 15 2 6 7" xfId="1023" xr:uid="{00000000-0005-0000-0000-000038010000}"/>
    <cellStyle name="Comma 15 2 7" xfId="1024" xr:uid="{00000000-0005-0000-0000-000039010000}"/>
    <cellStyle name="Comma 15 2 7 2" xfId="1025" xr:uid="{00000000-0005-0000-0000-00003A010000}"/>
    <cellStyle name="Comma 15 2 7 2 2" xfId="1026" xr:uid="{00000000-0005-0000-0000-00003B010000}"/>
    <cellStyle name="Comma 15 2 7 3" xfId="1027" xr:uid="{00000000-0005-0000-0000-00003C010000}"/>
    <cellStyle name="Comma 15 2 8" xfId="1028" xr:uid="{00000000-0005-0000-0000-00003D010000}"/>
    <cellStyle name="Comma 15 2 8 2" xfId="1029" xr:uid="{00000000-0005-0000-0000-00003E010000}"/>
    <cellStyle name="Comma 15 2 8 2 2" xfId="1030" xr:uid="{00000000-0005-0000-0000-00003F010000}"/>
    <cellStyle name="Comma 15 2 8 3" xfId="1031" xr:uid="{00000000-0005-0000-0000-000040010000}"/>
    <cellStyle name="Comma 15 2 9" xfId="1032" xr:uid="{00000000-0005-0000-0000-000041010000}"/>
    <cellStyle name="Comma 15 3" xfId="1033" xr:uid="{00000000-0005-0000-0000-000042010000}"/>
    <cellStyle name="Comma 15 3 10" xfId="1034" xr:uid="{00000000-0005-0000-0000-000043010000}"/>
    <cellStyle name="Comma 15 3 11" xfId="1035" xr:uid="{00000000-0005-0000-0000-000044010000}"/>
    <cellStyle name="Comma 15 3 2" xfId="1036" xr:uid="{00000000-0005-0000-0000-000045010000}"/>
    <cellStyle name="Comma 15 3 2 10" xfId="1037" xr:uid="{00000000-0005-0000-0000-000046010000}"/>
    <cellStyle name="Comma 15 3 2 2" xfId="1038" xr:uid="{00000000-0005-0000-0000-000047010000}"/>
    <cellStyle name="Comma 15 3 2 2 2" xfId="1039" xr:uid="{00000000-0005-0000-0000-000048010000}"/>
    <cellStyle name="Comma 15 3 2 2 3" xfId="1040" xr:uid="{00000000-0005-0000-0000-000049010000}"/>
    <cellStyle name="Comma 15 3 2 3" xfId="1041" xr:uid="{00000000-0005-0000-0000-00004A010000}"/>
    <cellStyle name="Comma 15 3 2 3 2" xfId="1042" xr:uid="{00000000-0005-0000-0000-00004B010000}"/>
    <cellStyle name="Comma 15 3 2 3 3" xfId="1043" xr:uid="{00000000-0005-0000-0000-00004C010000}"/>
    <cellStyle name="Comma 15 3 2 4" xfId="1044" xr:uid="{00000000-0005-0000-0000-00004D010000}"/>
    <cellStyle name="Comma 15 3 2 4 2" xfId="1045" xr:uid="{00000000-0005-0000-0000-00004E010000}"/>
    <cellStyle name="Comma 15 3 2 4 2 2" xfId="1046" xr:uid="{00000000-0005-0000-0000-00004F010000}"/>
    <cellStyle name="Comma 15 3 2 4 3" xfId="1047" xr:uid="{00000000-0005-0000-0000-000050010000}"/>
    <cellStyle name="Comma 15 3 2 5" xfId="1048" xr:uid="{00000000-0005-0000-0000-000051010000}"/>
    <cellStyle name="Comma 15 3 2 5 2" xfId="1049" xr:uid="{00000000-0005-0000-0000-000052010000}"/>
    <cellStyle name="Comma 15 3 2 5 2 2" xfId="1050" xr:uid="{00000000-0005-0000-0000-000053010000}"/>
    <cellStyle name="Comma 15 3 2 5 3" xfId="1051" xr:uid="{00000000-0005-0000-0000-000054010000}"/>
    <cellStyle name="Comma 15 3 2 6" xfId="1052" xr:uid="{00000000-0005-0000-0000-000055010000}"/>
    <cellStyle name="Comma 15 3 2 6 2" xfId="1053" xr:uid="{00000000-0005-0000-0000-000056010000}"/>
    <cellStyle name="Comma 15 3 2 6 2 2" xfId="1054" xr:uid="{00000000-0005-0000-0000-000057010000}"/>
    <cellStyle name="Comma 15 3 2 6 3" xfId="1055" xr:uid="{00000000-0005-0000-0000-000058010000}"/>
    <cellStyle name="Comma 15 3 2 7" xfId="1056" xr:uid="{00000000-0005-0000-0000-000059010000}"/>
    <cellStyle name="Comma 15 3 2 7 2" xfId="1057" xr:uid="{00000000-0005-0000-0000-00005A010000}"/>
    <cellStyle name="Comma 15 3 2 8" xfId="1058" xr:uid="{00000000-0005-0000-0000-00005B010000}"/>
    <cellStyle name="Comma 15 3 2 8 2" xfId="1059" xr:uid="{00000000-0005-0000-0000-00005C010000}"/>
    <cellStyle name="Comma 15 3 2 9" xfId="1060" xr:uid="{00000000-0005-0000-0000-00005D010000}"/>
    <cellStyle name="Comma 15 3 3" xfId="1061" xr:uid="{00000000-0005-0000-0000-00005E010000}"/>
    <cellStyle name="Comma 15 3 3 2" xfId="1062" xr:uid="{00000000-0005-0000-0000-00005F010000}"/>
    <cellStyle name="Comma 15 3 3 3" xfId="1063" xr:uid="{00000000-0005-0000-0000-000060010000}"/>
    <cellStyle name="Comma 15 3 4" xfId="1064" xr:uid="{00000000-0005-0000-0000-000061010000}"/>
    <cellStyle name="Comma 15 3 4 2" xfId="1065" xr:uid="{00000000-0005-0000-0000-000062010000}"/>
    <cellStyle name="Comma 15 3 4 3" xfId="1066" xr:uid="{00000000-0005-0000-0000-000063010000}"/>
    <cellStyle name="Comma 15 3 5" xfId="1067" xr:uid="{00000000-0005-0000-0000-000064010000}"/>
    <cellStyle name="Comma 15 3 5 2" xfId="1068" xr:uid="{00000000-0005-0000-0000-000065010000}"/>
    <cellStyle name="Comma 15 3 5 2 2" xfId="1069" xr:uid="{00000000-0005-0000-0000-000066010000}"/>
    <cellStyle name="Comma 15 3 5 3" xfId="1070" xr:uid="{00000000-0005-0000-0000-000067010000}"/>
    <cellStyle name="Comma 15 3 6" xfId="1071" xr:uid="{00000000-0005-0000-0000-000068010000}"/>
    <cellStyle name="Comma 15 3 6 2" xfId="1072" xr:uid="{00000000-0005-0000-0000-000069010000}"/>
    <cellStyle name="Comma 15 3 6 2 2" xfId="1073" xr:uid="{00000000-0005-0000-0000-00006A010000}"/>
    <cellStyle name="Comma 15 3 6 3" xfId="1074" xr:uid="{00000000-0005-0000-0000-00006B010000}"/>
    <cellStyle name="Comma 15 3 7" xfId="1075" xr:uid="{00000000-0005-0000-0000-00006C010000}"/>
    <cellStyle name="Comma 15 3 7 2" xfId="1076" xr:uid="{00000000-0005-0000-0000-00006D010000}"/>
    <cellStyle name="Comma 15 3 7 2 2" xfId="1077" xr:uid="{00000000-0005-0000-0000-00006E010000}"/>
    <cellStyle name="Comma 15 3 7 3" xfId="1078" xr:uid="{00000000-0005-0000-0000-00006F010000}"/>
    <cellStyle name="Comma 15 3 8" xfId="1079" xr:uid="{00000000-0005-0000-0000-000070010000}"/>
    <cellStyle name="Comma 15 3 8 2" xfId="1080" xr:uid="{00000000-0005-0000-0000-000071010000}"/>
    <cellStyle name="Comma 15 3 9" xfId="1081" xr:uid="{00000000-0005-0000-0000-000072010000}"/>
    <cellStyle name="Comma 15 3 9 2" xfId="1082" xr:uid="{00000000-0005-0000-0000-000073010000}"/>
    <cellStyle name="Comma 15 4" xfId="1083" xr:uid="{00000000-0005-0000-0000-000074010000}"/>
    <cellStyle name="Comma 15 4 10" xfId="1084" xr:uid="{00000000-0005-0000-0000-000075010000}"/>
    <cellStyle name="Comma 15 4 2" xfId="1085" xr:uid="{00000000-0005-0000-0000-000076010000}"/>
    <cellStyle name="Comma 15 4 2 2" xfId="1086" xr:uid="{00000000-0005-0000-0000-000077010000}"/>
    <cellStyle name="Comma 15 4 2 3" xfId="1087" xr:uid="{00000000-0005-0000-0000-000078010000}"/>
    <cellStyle name="Comma 15 4 3" xfId="1088" xr:uid="{00000000-0005-0000-0000-000079010000}"/>
    <cellStyle name="Comma 15 4 3 2" xfId="1089" xr:uid="{00000000-0005-0000-0000-00007A010000}"/>
    <cellStyle name="Comma 15 4 3 3" xfId="1090" xr:uid="{00000000-0005-0000-0000-00007B010000}"/>
    <cellStyle name="Comma 15 4 4" xfId="1091" xr:uid="{00000000-0005-0000-0000-00007C010000}"/>
    <cellStyle name="Comma 15 4 4 2" xfId="1092" xr:uid="{00000000-0005-0000-0000-00007D010000}"/>
    <cellStyle name="Comma 15 4 4 2 2" xfId="1093" xr:uid="{00000000-0005-0000-0000-00007E010000}"/>
    <cellStyle name="Comma 15 4 4 3" xfId="1094" xr:uid="{00000000-0005-0000-0000-00007F010000}"/>
    <cellStyle name="Comma 15 4 5" xfId="1095" xr:uid="{00000000-0005-0000-0000-000080010000}"/>
    <cellStyle name="Comma 15 4 5 2" xfId="1096" xr:uid="{00000000-0005-0000-0000-000081010000}"/>
    <cellStyle name="Comma 15 4 5 2 2" xfId="1097" xr:uid="{00000000-0005-0000-0000-000082010000}"/>
    <cellStyle name="Comma 15 4 5 3" xfId="1098" xr:uid="{00000000-0005-0000-0000-000083010000}"/>
    <cellStyle name="Comma 15 4 6" xfId="1099" xr:uid="{00000000-0005-0000-0000-000084010000}"/>
    <cellStyle name="Comma 15 4 6 2" xfId="1100" xr:uid="{00000000-0005-0000-0000-000085010000}"/>
    <cellStyle name="Comma 15 4 6 2 2" xfId="1101" xr:uid="{00000000-0005-0000-0000-000086010000}"/>
    <cellStyle name="Comma 15 4 6 3" xfId="1102" xr:uid="{00000000-0005-0000-0000-000087010000}"/>
    <cellStyle name="Comma 15 4 7" xfId="1103" xr:uid="{00000000-0005-0000-0000-000088010000}"/>
    <cellStyle name="Comma 15 4 7 2" xfId="1104" xr:uid="{00000000-0005-0000-0000-000089010000}"/>
    <cellStyle name="Comma 15 4 8" xfId="1105" xr:uid="{00000000-0005-0000-0000-00008A010000}"/>
    <cellStyle name="Comma 15 4 8 2" xfId="1106" xr:uid="{00000000-0005-0000-0000-00008B010000}"/>
    <cellStyle name="Comma 15 4 9" xfId="1107" xr:uid="{00000000-0005-0000-0000-00008C010000}"/>
    <cellStyle name="Comma 15 5" xfId="1108" xr:uid="{00000000-0005-0000-0000-00008D010000}"/>
    <cellStyle name="Comma 15 5 10" xfId="1109" xr:uid="{00000000-0005-0000-0000-00008E010000}"/>
    <cellStyle name="Comma 15 5 2" xfId="1110" xr:uid="{00000000-0005-0000-0000-00008F010000}"/>
    <cellStyle name="Comma 15 5 2 2" xfId="1111" xr:uid="{00000000-0005-0000-0000-000090010000}"/>
    <cellStyle name="Comma 15 5 2 3" xfId="1112" xr:uid="{00000000-0005-0000-0000-000091010000}"/>
    <cellStyle name="Comma 15 5 3" xfId="1113" xr:uid="{00000000-0005-0000-0000-000092010000}"/>
    <cellStyle name="Comma 15 5 3 2" xfId="1114" xr:uid="{00000000-0005-0000-0000-000093010000}"/>
    <cellStyle name="Comma 15 5 3 3" xfId="1115" xr:uid="{00000000-0005-0000-0000-000094010000}"/>
    <cellStyle name="Comma 15 5 4" xfId="1116" xr:uid="{00000000-0005-0000-0000-000095010000}"/>
    <cellStyle name="Comma 15 5 4 2" xfId="1117" xr:uid="{00000000-0005-0000-0000-000096010000}"/>
    <cellStyle name="Comma 15 5 4 2 2" xfId="1118" xr:uid="{00000000-0005-0000-0000-000097010000}"/>
    <cellStyle name="Comma 15 5 4 3" xfId="1119" xr:uid="{00000000-0005-0000-0000-000098010000}"/>
    <cellStyle name="Comma 15 5 5" xfId="1120" xr:uid="{00000000-0005-0000-0000-000099010000}"/>
    <cellStyle name="Comma 15 5 5 2" xfId="1121" xr:uid="{00000000-0005-0000-0000-00009A010000}"/>
    <cellStyle name="Comma 15 5 5 2 2" xfId="1122" xr:uid="{00000000-0005-0000-0000-00009B010000}"/>
    <cellStyle name="Comma 15 5 5 3" xfId="1123" xr:uid="{00000000-0005-0000-0000-00009C010000}"/>
    <cellStyle name="Comma 15 5 6" xfId="1124" xr:uid="{00000000-0005-0000-0000-00009D010000}"/>
    <cellStyle name="Comma 15 5 6 2" xfId="1125" xr:uid="{00000000-0005-0000-0000-00009E010000}"/>
    <cellStyle name="Comma 15 5 6 2 2" xfId="1126" xr:uid="{00000000-0005-0000-0000-00009F010000}"/>
    <cellStyle name="Comma 15 5 6 3" xfId="1127" xr:uid="{00000000-0005-0000-0000-0000A0010000}"/>
    <cellStyle name="Comma 15 5 7" xfId="1128" xr:uid="{00000000-0005-0000-0000-0000A1010000}"/>
    <cellStyle name="Comma 15 5 7 2" xfId="1129" xr:uid="{00000000-0005-0000-0000-0000A2010000}"/>
    <cellStyle name="Comma 15 5 8" xfId="1130" xr:uid="{00000000-0005-0000-0000-0000A3010000}"/>
    <cellStyle name="Comma 15 5 8 2" xfId="1131" xr:uid="{00000000-0005-0000-0000-0000A4010000}"/>
    <cellStyle name="Comma 15 5 9" xfId="1132" xr:uid="{00000000-0005-0000-0000-0000A5010000}"/>
    <cellStyle name="Comma 15 6" xfId="1133" xr:uid="{00000000-0005-0000-0000-0000A6010000}"/>
    <cellStyle name="Comma 15 6 10" xfId="1134" xr:uid="{00000000-0005-0000-0000-0000A7010000}"/>
    <cellStyle name="Comma 15 6 2" xfId="1135" xr:uid="{00000000-0005-0000-0000-0000A8010000}"/>
    <cellStyle name="Comma 15 6 2 2" xfId="1136" xr:uid="{00000000-0005-0000-0000-0000A9010000}"/>
    <cellStyle name="Comma 15 6 2 3" xfId="1137" xr:uid="{00000000-0005-0000-0000-0000AA010000}"/>
    <cellStyle name="Comma 15 6 3" xfId="1138" xr:uid="{00000000-0005-0000-0000-0000AB010000}"/>
    <cellStyle name="Comma 15 6 3 2" xfId="1139" xr:uid="{00000000-0005-0000-0000-0000AC010000}"/>
    <cellStyle name="Comma 15 6 3 3" xfId="1140" xr:uid="{00000000-0005-0000-0000-0000AD010000}"/>
    <cellStyle name="Comma 15 6 4" xfId="1141" xr:uid="{00000000-0005-0000-0000-0000AE010000}"/>
    <cellStyle name="Comma 15 6 4 2" xfId="1142" xr:uid="{00000000-0005-0000-0000-0000AF010000}"/>
    <cellStyle name="Comma 15 6 4 2 2" xfId="1143" xr:uid="{00000000-0005-0000-0000-0000B0010000}"/>
    <cellStyle name="Comma 15 6 4 3" xfId="1144" xr:uid="{00000000-0005-0000-0000-0000B1010000}"/>
    <cellStyle name="Comma 15 6 5" xfId="1145" xr:uid="{00000000-0005-0000-0000-0000B2010000}"/>
    <cellStyle name="Comma 15 6 5 2" xfId="1146" xr:uid="{00000000-0005-0000-0000-0000B3010000}"/>
    <cellStyle name="Comma 15 6 5 2 2" xfId="1147" xr:uid="{00000000-0005-0000-0000-0000B4010000}"/>
    <cellStyle name="Comma 15 6 5 3" xfId="1148" xr:uid="{00000000-0005-0000-0000-0000B5010000}"/>
    <cellStyle name="Comma 15 6 6" xfId="1149" xr:uid="{00000000-0005-0000-0000-0000B6010000}"/>
    <cellStyle name="Comma 15 6 6 2" xfId="1150" xr:uid="{00000000-0005-0000-0000-0000B7010000}"/>
    <cellStyle name="Comma 15 6 6 2 2" xfId="1151" xr:uid="{00000000-0005-0000-0000-0000B8010000}"/>
    <cellStyle name="Comma 15 6 6 3" xfId="1152" xr:uid="{00000000-0005-0000-0000-0000B9010000}"/>
    <cellStyle name="Comma 15 6 7" xfId="1153" xr:uid="{00000000-0005-0000-0000-0000BA010000}"/>
    <cellStyle name="Comma 15 6 7 2" xfId="1154" xr:uid="{00000000-0005-0000-0000-0000BB010000}"/>
    <cellStyle name="Comma 15 6 8" xfId="1155" xr:uid="{00000000-0005-0000-0000-0000BC010000}"/>
    <cellStyle name="Comma 15 6 8 2" xfId="1156" xr:uid="{00000000-0005-0000-0000-0000BD010000}"/>
    <cellStyle name="Comma 15 6 9" xfId="1157" xr:uid="{00000000-0005-0000-0000-0000BE010000}"/>
    <cellStyle name="Comma 15 7" xfId="1158" xr:uid="{00000000-0005-0000-0000-0000BF010000}"/>
    <cellStyle name="Comma 15 7 2" xfId="1159" xr:uid="{00000000-0005-0000-0000-0000C0010000}"/>
    <cellStyle name="Comma 15 7 2 2" xfId="1160" xr:uid="{00000000-0005-0000-0000-0000C1010000}"/>
    <cellStyle name="Comma 15 7 2 3" xfId="1161" xr:uid="{00000000-0005-0000-0000-0000C2010000}"/>
    <cellStyle name="Comma 15 7 3" xfId="1162" xr:uid="{00000000-0005-0000-0000-0000C3010000}"/>
    <cellStyle name="Comma 15 7 3 2" xfId="1163" xr:uid="{00000000-0005-0000-0000-0000C4010000}"/>
    <cellStyle name="Comma 15 7 3 3" xfId="1164" xr:uid="{00000000-0005-0000-0000-0000C5010000}"/>
    <cellStyle name="Comma 15 7 4" xfId="1165" xr:uid="{00000000-0005-0000-0000-0000C6010000}"/>
    <cellStyle name="Comma 15 7 5" xfId="1166" xr:uid="{00000000-0005-0000-0000-0000C7010000}"/>
    <cellStyle name="Comma 15 8" xfId="1167" xr:uid="{00000000-0005-0000-0000-0000C8010000}"/>
    <cellStyle name="Comma 15 8 10" xfId="1168" xr:uid="{00000000-0005-0000-0000-0000C9010000}"/>
    <cellStyle name="Comma 15 8 2" xfId="1169" xr:uid="{00000000-0005-0000-0000-0000CA010000}"/>
    <cellStyle name="Comma 15 8 3" xfId="1170" xr:uid="{00000000-0005-0000-0000-0000CB010000}"/>
    <cellStyle name="Comma 15 8 3 2" xfId="1171" xr:uid="{00000000-0005-0000-0000-0000CC010000}"/>
    <cellStyle name="Comma 15 8 3 2 2" xfId="1172" xr:uid="{00000000-0005-0000-0000-0000CD010000}"/>
    <cellStyle name="Comma 15 8 3 3" xfId="1173" xr:uid="{00000000-0005-0000-0000-0000CE010000}"/>
    <cellStyle name="Comma 15 8 4" xfId="1174" xr:uid="{00000000-0005-0000-0000-0000CF010000}"/>
    <cellStyle name="Comma 15 8 4 2" xfId="1175" xr:uid="{00000000-0005-0000-0000-0000D0010000}"/>
    <cellStyle name="Comma 15 8 4 2 2" xfId="1176" xr:uid="{00000000-0005-0000-0000-0000D1010000}"/>
    <cellStyle name="Comma 15 8 4 3" xfId="1177" xr:uid="{00000000-0005-0000-0000-0000D2010000}"/>
    <cellStyle name="Comma 15 8 5" xfId="1178" xr:uid="{00000000-0005-0000-0000-0000D3010000}"/>
    <cellStyle name="Comma 15 8 5 2" xfId="1179" xr:uid="{00000000-0005-0000-0000-0000D4010000}"/>
    <cellStyle name="Comma 15 8 5 2 2" xfId="1180" xr:uid="{00000000-0005-0000-0000-0000D5010000}"/>
    <cellStyle name="Comma 15 8 5 3" xfId="1181" xr:uid="{00000000-0005-0000-0000-0000D6010000}"/>
    <cellStyle name="Comma 15 8 6" xfId="1182" xr:uid="{00000000-0005-0000-0000-0000D7010000}"/>
    <cellStyle name="Comma 15 8 6 2" xfId="1183" xr:uid="{00000000-0005-0000-0000-0000D8010000}"/>
    <cellStyle name="Comma 15 8 7" xfId="1184" xr:uid="{00000000-0005-0000-0000-0000D9010000}"/>
    <cellStyle name="Comma 15 8 7 2" xfId="1185" xr:uid="{00000000-0005-0000-0000-0000DA010000}"/>
    <cellStyle name="Comma 15 8 8" xfId="1186" xr:uid="{00000000-0005-0000-0000-0000DB010000}"/>
    <cellStyle name="Comma 15 8 9" xfId="1187" xr:uid="{00000000-0005-0000-0000-0000DC010000}"/>
    <cellStyle name="Comma 15 9" xfId="1188" xr:uid="{00000000-0005-0000-0000-0000DD010000}"/>
    <cellStyle name="Comma 15 9 2" xfId="1189" xr:uid="{00000000-0005-0000-0000-0000DE010000}"/>
    <cellStyle name="Comma 15 9 3" xfId="1190" xr:uid="{00000000-0005-0000-0000-0000DF010000}"/>
    <cellStyle name="Comma 16" xfId="19" xr:uid="{00000000-0005-0000-0000-0000E0010000}"/>
    <cellStyle name="Comma 16 2" xfId="768" xr:uid="{00000000-0005-0000-0000-0000E1010000}"/>
    <cellStyle name="Comma 16 2 2" xfId="1191" xr:uid="{00000000-0005-0000-0000-0000E2010000}"/>
    <cellStyle name="Comma 16 2 2 2" xfId="1192" xr:uid="{00000000-0005-0000-0000-0000E3010000}"/>
    <cellStyle name="Comma 16 2 2 3" xfId="1193" xr:uid="{00000000-0005-0000-0000-0000E4010000}"/>
    <cellStyle name="Comma 16 2 3" xfId="1194" xr:uid="{00000000-0005-0000-0000-0000E5010000}"/>
    <cellStyle name="Comma 16 2 3 2" xfId="1195" xr:uid="{00000000-0005-0000-0000-0000E6010000}"/>
    <cellStyle name="Comma 16 2 3 3" xfId="1196" xr:uid="{00000000-0005-0000-0000-0000E7010000}"/>
    <cellStyle name="Comma 16 2 4" xfId="1197" xr:uid="{00000000-0005-0000-0000-0000E8010000}"/>
    <cellStyle name="Comma 16 2 5" xfId="1198" xr:uid="{00000000-0005-0000-0000-0000E9010000}"/>
    <cellStyle name="Comma 16 3" xfId="1199" xr:uid="{00000000-0005-0000-0000-0000EA010000}"/>
    <cellStyle name="Comma 16 3 2" xfId="1200" xr:uid="{00000000-0005-0000-0000-0000EB010000}"/>
    <cellStyle name="Comma 16 3 3" xfId="1201" xr:uid="{00000000-0005-0000-0000-0000EC010000}"/>
    <cellStyle name="Comma 16 4" xfId="1202" xr:uid="{00000000-0005-0000-0000-0000ED010000}"/>
    <cellStyle name="Comma 16 4 2" xfId="1203" xr:uid="{00000000-0005-0000-0000-0000EE010000}"/>
    <cellStyle name="Comma 16 4 3" xfId="1204" xr:uid="{00000000-0005-0000-0000-0000EF010000}"/>
    <cellStyle name="Comma 16 5" xfId="1205" xr:uid="{00000000-0005-0000-0000-0000F0010000}"/>
    <cellStyle name="Comma 16 5 2" xfId="25476" xr:uid="{00000000-0005-0000-0000-0000F1010000}"/>
    <cellStyle name="Comma 16 5 3" xfId="25602" xr:uid="{00000000-0005-0000-0000-0000F2010000}"/>
    <cellStyle name="Comma 17" xfId="20" xr:uid="{00000000-0005-0000-0000-0000F3010000}"/>
    <cellStyle name="Comma 17 2" xfId="1206" xr:uid="{00000000-0005-0000-0000-0000F4010000}"/>
    <cellStyle name="Comma 17 2 2" xfId="1207" xr:uid="{00000000-0005-0000-0000-0000F5010000}"/>
    <cellStyle name="Comma 17 2 3" xfId="1208" xr:uid="{00000000-0005-0000-0000-0000F6010000}"/>
    <cellStyle name="Comma 17 2 4" xfId="25477" xr:uid="{00000000-0005-0000-0000-0000F7010000}"/>
    <cellStyle name="Comma 18" xfId="21" xr:uid="{00000000-0005-0000-0000-0000F8010000}"/>
    <cellStyle name="Comma 18 10" xfId="1209" xr:uid="{00000000-0005-0000-0000-0000F9010000}"/>
    <cellStyle name="Comma 18 11" xfId="1210" xr:uid="{00000000-0005-0000-0000-0000FA010000}"/>
    <cellStyle name="Comma 18 12" xfId="1211" xr:uid="{00000000-0005-0000-0000-0000FB010000}"/>
    <cellStyle name="Comma 18 2" xfId="22" xr:uid="{00000000-0005-0000-0000-0000FC010000}"/>
    <cellStyle name="Comma 18 2 2" xfId="1212" xr:uid="{00000000-0005-0000-0000-0000FD010000}"/>
    <cellStyle name="Comma 18 2 2 2" xfId="25479" xr:uid="{00000000-0005-0000-0000-0000FE010000}"/>
    <cellStyle name="Comma 18 2 2 3" xfId="25603" xr:uid="{00000000-0005-0000-0000-0000FF010000}"/>
    <cellStyle name="Comma 18 2 3" xfId="1213" xr:uid="{00000000-0005-0000-0000-000000020000}"/>
    <cellStyle name="Comma 18 3" xfId="23" xr:uid="{00000000-0005-0000-0000-000001020000}"/>
    <cellStyle name="Comma 18 4" xfId="1214" xr:uid="{00000000-0005-0000-0000-000002020000}"/>
    <cellStyle name="Comma 18 4 2" xfId="1215" xr:uid="{00000000-0005-0000-0000-000003020000}"/>
    <cellStyle name="Comma 18 4 2 2" xfId="1216" xr:uid="{00000000-0005-0000-0000-000004020000}"/>
    <cellStyle name="Comma 18 4 3" xfId="1217" xr:uid="{00000000-0005-0000-0000-000005020000}"/>
    <cellStyle name="Comma 18 4 4" xfId="25478" xr:uid="{00000000-0005-0000-0000-000006020000}"/>
    <cellStyle name="Comma 18 5" xfId="1218" xr:uid="{00000000-0005-0000-0000-000007020000}"/>
    <cellStyle name="Comma 18 5 2" xfId="1219" xr:uid="{00000000-0005-0000-0000-000008020000}"/>
    <cellStyle name="Comma 18 5 2 2" xfId="1220" xr:uid="{00000000-0005-0000-0000-000009020000}"/>
    <cellStyle name="Comma 18 5 3" xfId="1221" xr:uid="{00000000-0005-0000-0000-00000A020000}"/>
    <cellStyle name="Comma 18 6" xfId="1222" xr:uid="{00000000-0005-0000-0000-00000B020000}"/>
    <cellStyle name="Comma 18 6 2" xfId="1223" xr:uid="{00000000-0005-0000-0000-00000C020000}"/>
    <cellStyle name="Comma 18 6 2 2" xfId="1224" xr:uid="{00000000-0005-0000-0000-00000D020000}"/>
    <cellStyle name="Comma 18 6 3" xfId="1225" xr:uid="{00000000-0005-0000-0000-00000E020000}"/>
    <cellStyle name="Comma 18 7" xfId="1226" xr:uid="{00000000-0005-0000-0000-00000F020000}"/>
    <cellStyle name="Comma 18 7 2" xfId="1227" xr:uid="{00000000-0005-0000-0000-000010020000}"/>
    <cellStyle name="Comma 18 8" xfId="1228" xr:uid="{00000000-0005-0000-0000-000011020000}"/>
    <cellStyle name="Comma 18 8 2" xfId="1229" xr:uid="{00000000-0005-0000-0000-000012020000}"/>
    <cellStyle name="Comma 18 9" xfId="1230" xr:uid="{00000000-0005-0000-0000-000013020000}"/>
    <cellStyle name="Comma 19" xfId="24" xr:uid="{00000000-0005-0000-0000-000014020000}"/>
    <cellStyle name="Comma 19 2" xfId="25" xr:uid="{00000000-0005-0000-0000-000015020000}"/>
    <cellStyle name="Comma 19 3" xfId="26" xr:uid="{00000000-0005-0000-0000-000016020000}"/>
    <cellStyle name="Comma 19 4" xfId="25480" xr:uid="{00000000-0005-0000-0000-000017020000}"/>
    <cellStyle name="Comma 2" xfId="27" xr:uid="{00000000-0005-0000-0000-000018020000}"/>
    <cellStyle name="Comma 2 10" xfId="1231" xr:uid="{00000000-0005-0000-0000-000019020000}"/>
    <cellStyle name="Comma 2 11" xfId="1232" xr:uid="{00000000-0005-0000-0000-00001A020000}"/>
    <cellStyle name="Comma 2 2" xfId="28" xr:uid="{00000000-0005-0000-0000-00001B020000}"/>
    <cellStyle name="Comma 2 2 2" xfId="29" xr:uid="{00000000-0005-0000-0000-00001C020000}"/>
    <cellStyle name="Comma 2 2 2 2" xfId="1233" xr:uid="{00000000-0005-0000-0000-00001D020000}"/>
    <cellStyle name="Comma 2 2 3" xfId="1234" xr:uid="{00000000-0005-0000-0000-00001E020000}"/>
    <cellStyle name="Comma 2 2 4" xfId="1235" xr:uid="{00000000-0005-0000-0000-00001F020000}"/>
    <cellStyle name="Comma 2 2 4 2" xfId="1236" xr:uid="{00000000-0005-0000-0000-000020020000}"/>
    <cellStyle name="Comma 2 2 4 2 2" xfId="1237" xr:uid="{00000000-0005-0000-0000-000021020000}"/>
    <cellStyle name="Comma 2 2 4 3" xfId="1238" xr:uid="{00000000-0005-0000-0000-000022020000}"/>
    <cellStyle name="Comma 2 2 5" xfId="1239" xr:uid="{00000000-0005-0000-0000-000023020000}"/>
    <cellStyle name="Comma 2 2 5 2" xfId="1240" xr:uid="{00000000-0005-0000-0000-000024020000}"/>
    <cellStyle name="Comma 2 2 6" xfId="1241" xr:uid="{00000000-0005-0000-0000-000025020000}"/>
    <cellStyle name="Comma 2 2 6 2" xfId="1242" xr:uid="{00000000-0005-0000-0000-000026020000}"/>
    <cellStyle name="Comma 2 2 7" xfId="1243" xr:uid="{00000000-0005-0000-0000-000027020000}"/>
    <cellStyle name="Comma 2 2 8" xfId="1244" xr:uid="{00000000-0005-0000-0000-000028020000}"/>
    <cellStyle name="Comma 2 3" xfId="30" xr:uid="{00000000-0005-0000-0000-000029020000}"/>
    <cellStyle name="Comma 2 3 2" xfId="31" xr:uid="{00000000-0005-0000-0000-00002A020000}"/>
    <cellStyle name="Comma 2 3 2 2" xfId="1245" xr:uid="{00000000-0005-0000-0000-00002B020000}"/>
    <cellStyle name="Comma 2 3 3" xfId="1246" xr:uid="{00000000-0005-0000-0000-00002C020000}"/>
    <cellStyle name="Comma 2 3 3 2" xfId="1247" xr:uid="{00000000-0005-0000-0000-00002D020000}"/>
    <cellStyle name="Comma 2 3 3 3" xfId="1248" xr:uid="{00000000-0005-0000-0000-00002E020000}"/>
    <cellStyle name="Comma 2 4" xfId="32" xr:uid="{00000000-0005-0000-0000-00002F020000}"/>
    <cellStyle name="Comma 2 4 2" xfId="1249" xr:uid="{00000000-0005-0000-0000-000030020000}"/>
    <cellStyle name="Comma 2 4 2 2" xfId="1250" xr:uid="{00000000-0005-0000-0000-000031020000}"/>
    <cellStyle name="Comma 2 4 2 2 2" xfId="1251" xr:uid="{00000000-0005-0000-0000-000032020000}"/>
    <cellStyle name="Comma 2 4 2 3" xfId="1252" xr:uid="{00000000-0005-0000-0000-000033020000}"/>
    <cellStyle name="Comma 2 4 2 4" xfId="1253" xr:uid="{00000000-0005-0000-0000-000034020000}"/>
    <cellStyle name="Comma 2 4 2 5" xfId="1254" xr:uid="{00000000-0005-0000-0000-000035020000}"/>
    <cellStyle name="Comma 2 5" xfId="1255" xr:uid="{00000000-0005-0000-0000-000036020000}"/>
    <cellStyle name="Comma 2 5 2" xfId="1256" xr:uid="{00000000-0005-0000-0000-000037020000}"/>
    <cellStyle name="Comma 2 5 2 2" xfId="1257" xr:uid="{00000000-0005-0000-0000-000038020000}"/>
    <cellStyle name="Comma 2 5 2 3" xfId="1258" xr:uid="{00000000-0005-0000-0000-000039020000}"/>
    <cellStyle name="Comma 2 5 3" xfId="1259" xr:uid="{00000000-0005-0000-0000-00003A020000}"/>
    <cellStyle name="Comma 2 6" xfId="1260" xr:uid="{00000000-0005-0000-0000-00003B020000}"/>
    <cellStyle name="Comma 2 6 2" xfId="1261" xr:uid="{00000000-0005-0000-0000-00003C020000}"/>
    <cellStyle name="Comma 2 6 3" xfId="1262" xr:uid="{00000000-0005-0000-0000-00003D020000}"/>
    <cellStyle name="Comma 2 7" xfId="1263" xr:uid="{00000000-0005-0000-0000-00003E020000}"/>
    <cellStyle name="Comma 2 7 2" xfId="1264" xr:uid="{00000000-0005-0000-0000-00003F020000}"/>
    <cellStyle name="Comma 2 8" xfId="1265" xr:uid="{00000000-0005-0000-0000-000040020000}"/>
    <cellStyle name="Comma 2 8 2" xfId="1266" xr:uid="{00000000-0005-0000-0000-000041020000}"/>
    <cellStyle name="Comma 2 9" xfId="1267" xr:uid="{00000000-0005-0000-0000-000042020000}"/>
    <cellStyle name="Comma 20" xfId="1268" xr:uid="{00000000-0005-0000-0000-000043020000}"/>
    <cellStyle name="Comma 20 2" xfId="1269" xr:uid="{00000000-0005-0000-0000-000044020000}"/>
    <cellStyle name="Comma 20 2 2" xfId="1270" xr:uid="{00000000-0005-0000-0000-000045020000}"/>
    <cellStyle name="Comma 20 2 2 2" xfId="1271" xr:uid="{00000000-0005-0000-0000-000046020000}"/>
    <cellStyle name="Comma 20 2 3" xfId="1272" xr:uid="{00000000-0005-0000-0000-000047020000}"/>
    <cellStyle name="Comma 20 3" xfId="1273" xr:uid="{00000000-0005-0000-0000-000048020000}"/>
    <cellStyle name="Comma 20 3 2" xfId="1274" xr:uid="{00000000-0005-0000-0000-000049020000}"/>
    <cellStyle name="Comma 20 3 2 2" xfId="1275" xr:uid="{00000000-0005-0000-0000-00004A020000}"/>
    <cellStyle name="Comma 20 3 3" xfId="1276" xr:uid="{00000000-0005-0000-0000-00004B020000}"/>
    <cellStyle name="Comma 20 4" xfId="1277" xr:uid="{00000000-0005-0000-0000-00004C020000}"/>
    <cellStyle name="Comma 20 4 2" xfId="1278" xr:uid="{00000000-0005-0000-0000-00004D020000}"/>
    <cellStyle name="Comma 20 4 2 2" xfId="1279" xr:uid="{00000000-0005-0000-0000-00004E020000}"/>
    <cellStyle name="Comma 20 4 3" xfId="1280" xr:uid="{00000000-0005-0000-0000-00004F020000}"/>
    <cellStyle name="Comma 20 5" xfId="1281" xr:uid="{00000000-0005-0000-0000-000050020000}"/>
    <cellStyle name="Comma 20 5 2" xfId="1282" xr:uid="{00000000-0005-0000-0000-000051020000}"/>
    <cellStyle name="Comma 20 5 2 2" xfId="1283" xr:uid="{00000000-0005-0000-0000-000052020000}"/>
    <cellStyle name="Comma 20 5 3" xfId="1284" xr:uid="{00000000-0005-0000-0000-000053020000}"/>
    <cellStyle name="Comma 20 6" xfId="1285" xr:uid="{00000000-0005-0000-0000-000054020000}"/>
    <cellStyle name="Comma 20 6 2" xfId="1286" xr:uid="{00000000-0005-0000-0000-000055020000}"/>
    <cellStyle name="Comma 20 7" xfId="1287" xr:uid="{00000000-0005-0000-0000-000056020000}"/>
    <cellStyle name="Comma 20 7 2" xfId="1288" xr:uid="{00000000-0005-0000-0000-000057020000}"/>
    <cellStyle name="Comma 20 8" xfId="1289" xr:uid="{00000000-0005-0000-0000-000058020000}"/>
    <cellStyle name="Comma 21" xfId="1290" xr:uid="{00000000-0005-0000-0000-000059020000}"/>
    <cellStyle name="Comma 21 2" xfId="1291" xr:uid="{00000000-0005-0000-0000-00005A020000}"/>
    <cellStyle name="Comma 21 2 2" xfId="1292" xr:uid="{00000000-0005-0000-0000-00005B020000}"/>
    <cellStyle name="Comma 21 3" xfId="1293" xr:uid="{00000000-0005-0000-0000-00005C020000}"/>
    <cellStyle name="Comma 21 4" xfId="1294" xr:uid="{00000000-0005-0000-0000-00005D020000}"/>
    <cellStyle name="Comma 21 5" xfId="1295" xr:uid="{00000000-0005-0000-0000-00005E020000}"/>
    <cellStyle name="Comma 21 6" xfId="25595" xr:uid="{00000000-0005-0000-0000-00005F020000}"/>
    <cellStyle name="Comma 22" xfId="1296" xr:uid="{00000000-0005-0000-0000-000060020000}"/>
    <cellStyle name="Comma 22 2" xfId="1297" xr:uid="{00000000-0005-0000-0000-000061020000}"/>
    <cellStyle name="Comma 22 2 2" xfId="1298" xr:uid="{00000000-0005-0000-0000-000062020000}"/>
    <cellStyle name="Comma 22 3" xfId="1299" xr:uid="{00000000-0005-0000-0000-000063020000}"/>
    <cellStyle name="Comma 23" xfId="1300" xr:uid="{00000000-0005-0000-0000-000064020000}"/>
    <cellStyle name="Comma 23 2" xfId="1301" xr:uid="{00000000-0005-0000-0000-000065020000}"/>
    <cellStyle name="Comma 23 2 2" xfId="1302" xr:uid="{00000000-0005-0000-0000-000066020000}"/>
    <cellStyle name="Comma 23 3" xfId="1303" xr:uid="{00000000-0005-0000-0000-000067020000}"/>
    <cellStyle name="Comma 24" xfId="1304" xr:uid="{00000000-0005-0000-0000-000068020000}"/>
    <cellStyle name="Comma 24 2" xfId="1305" xr:uid="{00000000-0005-0000-0000-000069020000}"/>
    <cellStyle name="Comma 24 2 2" xfId="1306" xr:uid="{00000000-0005-0000-0000-00006A020000}"/>
    <cellStyle name="Comma 24 3" xfId="1307" xr:uid="{00000000-0005-0000-0000-00006B020000}"/>
    <cellStyle name="Comma 25" xfId="1308" xr:uid="{00000000-0005-0000-0000-00006C020000}"/>
    <cellStyle name="Comma 25 2" xfId="1309" xr:uid="{00000000-0005-0000-0000-00006D020000}"/>
    <cellStyle name="Comma 26" xfId="1310" xr:uid="{00000000-0005-0000-0000-00006E020000}"/>
    <cellStyle name="Comma 26 2" xfId="1311" xr:uid="{00000000-0005-0000-0000-00006F020000}"/>
    <cellStyle name="Comma 27" xfId="1312" xr:uid="{00000000-0005-0000-0000-000070020000}"/>
    <cellStyle name="Comma 28" xfId="25593" xr:uid="{00000000-0005-0000-0000-000071020000}"/>
    <cellStyle name="Comma 29" xfId="25596" xr:uid="{00000000-0005-0000-0000-000072020000}"/>
    <cellStyle name="Comma 3" xfId="33" xr:uid="{00000000-0005-0000-0000-000073020000}"/>
    <cellStyle name="Comma 3 2" xfId="34" xr:uid="{00000000-0005-0000-0000-000074020000}"/>
    <cellStyle name="Comma 3 2 2" xfId="35" xr:uid="{00000000-0005-0000-0000-000075020000}"/>
    <cellStyle name="Comma 3 2 2 2" xfId="1313" xr:uid="{00000000-0005-0000-0000-000076020000}"/>
    <cellStyle name="Comma 3 2 3" xfId="1314" xr:uid="{00000000-0005-0000-0000-000077020000}"/>
    <cellStyle name="Comma 3 3" xfId="36" xr:uid="{00000000-0005-0000-0000-000078020000}"/>
    <cellStyle name="Comma 3 3 2" xfId="1315" xr:uid="{00000000-0005-0000-0000-000079020000}"/>
    <cellStyle name="Comma 3 4" xfId="1316" xr:uid="{00000000-0005-0000-0000-00007A020000}"/>
    <cellStyle name="Comma 3 5" xfId="1317" xr:uid="{00000000-0005-0000-0000-00007B020000}"/>
    <cellStyle name="Comma 3 6" xfId="1318" xr:uid="{00000000-0005-0000-0000-00007C020000}"/>
    <cellStyle name="Comma 3 6 2" xfId="1319" xr:uid="{00000000-0005-0000-0000-00007D020000}"/>
    <cellStyle name="Comma 3 6 2 2" xfId="1320" xr:uid="{00000000-0005-0000-0000-00007E020000}"/>
    <cellStyle name="Comma 3 6 3" xfId="1321" xr:uid="{00000000-0005-0000-0000-00007F020000}"/>
    <cellStyle name="Comma 3 7" xfId="1322" xr:uid="{00000000-0005-0000-0000-000080020000}"/>
    <cellStyle name="Comma 3_Preliminary financial statement_June 11_updated Aug  24_11" xfId="37" xr:uid="{00000000-0005-0000-0000-000081020000}"/>
    <cellStyle name="Comma 30" xfId="25699" xr:uid="{00000000-0005-0000-0000-000082020000}"/>
    <cellStyle name="Comma 31" xfId="25701" xr:uid="{00000000-0005-0000-0000-000083020000}"/>
    <cellStyle name="Comma 32" xfId="25703" xr:uid="{00000000-0005-0000-0000-000084020000}"/>
    <cellStyle name="Comma 33" xfId="25704" xr:uid="{00000000-0005-0000-0000-000085020000}"/>
    <cellStyle name="Comma 34" xfId="25702" xr:uid="{00000000-0005-0000-0000-000086020000}"/>
    <cellStyle name="Comma 4" xfId="38" xr:uid="{00000000-0005-0000-0000-000087020000}"/>
    <cellStyle name="Comma 4 2" xfId="39" xr:uid="{00000000-0005-0000-0000-000088020000}"/>
    <cellStyle name="Comma 4 2 2" xfId="1323" xr:uid="{00000000-0005-0000-0000-000089020000}"/>
    <cellStyle name="Comma 4 3" xfId="1324" xr:uid="{00000000-0005-0000-0000-00008A020000}"/>
    <cellStyle name="Comma 4 3 2" xfId="1325" xr:uid="{00000000-0005-0000-0000-00008B020000}"/>
    <cellStyle name="Comma 4 3 2 2" xfId="1326" xr:uid="{00000000-0005-0000-0000-00008C020000}"/>
    <cellStyle name="Comma 4 3 3" xfId="1327" xr:uid="{00000000-0005-0000-0000-00008D020000}"/>
    <cellStyle name="Comma 4 3 4" xfId="1328" xr:uid="{00000000-0005-0000-0000-00008E020000}"/>
    <cellStyle name="Comma 4 3 5" xfId="1329" xr:uid="{00000000-0005-0000-0000-00008F020000}"/>
    <cellStyle name="Comma 5" xfId="40" xr:uid="{00000000-0005-0000-0000-000090020000}"/>
    <cellStyle name="Comma 5 2" xfId="41" xr:uid="{00000000-0005-0000-0000-000091020000}"/>
    <cellStyle name="Comma 5 2 2" xfId="1330" xr:uid="{00000000-0005-0000-0000-000092020000}"/>
    <cellStyle name="Comma 5 3" xfId="1331" xr:uid="{00000000-0005-0000-0000-000093020000}"/>
    <cellStyle name="Comma 6" xfId="42" xr:uid="{00000000-0005-0000-0000-000094020000}"/>
    <cellStyle name="Comma 6 2" xfId="43" xr:uid="{00000000-0005-0000-0000-000095020000}"/>
    <cellStyle name="Comma 6 2 2" xfId="1332" xr:uid="{00000000-0005-0000-0000-000096020000}"/>
    <cellStyle name="Comma 6 3" xfId="1333" xr:uid="{00000000-0005-0000-0000-000097020000}"/>
    <cellStyle name="Comma 6 4" xfId="1334" xr:uid="{00000000-0005-0000-0000-000098020000}"/>
    <cellStyle name="Comma 6_Preliminary financial statement_June 11_updated Aug  24_11" xfId="44" xr:uid="{00000000-0005-0000-0000-000099020000}"/>
    <cellStyle name="Comma 7" xfId="45" xr:uid="{00000000-0005-0000-0000-00009A020000}"/>
    <cellStyle name="Comma 7 2" xfId="46" xr:uid="{00000000-0005-0000-0000-00009B020000}"/>
    <cellStyle name="Comma 7 2 2" xfId="1335" xr:uid="{00000000-0005-0000-0000-00009C020000}"/>
    <cellStyle name="Comma 7 3" xfId="1336" xr:uid="{00000000-0005-0000-0000-00009D020000}"/>
    <cellStyle name="Comma 7 4" xfId="1337" xr:uid="{00000000-0005-0000-0000-00009E020000}"/>
    <cellStyle name="Comma 8" xfId="47" xr:uid="{00000000-0005-0000-0000-00009F020000}"/>
    <cellStyle name="Comma 8 2" xfId="48" xr:uid="{00000000-0005-0000-0000-0000A0020000}"/>
    <cellStyle name="Comma 8 2 2" xfId="1338" xr:uid="{00000000-0005-0000-0000-0000A1020000}"/>
    <cellStyle name="Comma 8 3" xfId="1339" xr:uid="{00000000-0005-0000-0000-0000A2020000}"/>
    <cellStyle name="Comma 8 4" xfId="1340" xr:uid="{00000000-0005-0000-0000-0000A3020000}"/>
    <cellStyle name="Comma 9" xfId="49" xr:uid="{00000000-0005-0000-0000-0000A4020000}"/>
    <cellStyle name="Comma 9 2" xfId="50" xr:uid="{00000000-0005-0000-0000-0000A5020000}"/>
    <cellStyle name="Comma 9 2 2" xfId="51" xr:uid="{00000000-0005-0000-0000-0000A6020000}"/>
    <cellStyle name="Comma 9 2 2 2" xfId="1341" xr:uid="{00000000-0005-0000-0000-0000A7020000}"/>
    <cellStyle name="Comma 9 2 2 2 2" xfId="25483" xr:uid="{00000000-0005-0000-0000-0000A8020000}"/>
    <cellStyle name="Comma 9 2 2 2 3" xfId="25604" xr:uid="{00000000-0005-0000-0000-0000A9020000}"/>
    <cellStyle name="Comma 9 2 2 3" xfId="1342" xr:uid="{00000000-0005-0000-0000-0000AA020000}"/>
    <cellStyle name="Comma 9 2 2 4" xfId="1343" xr:uid="{00000000-0005-0000-0000-0000AB020000}"/>
    <cellStyle name="Comma 9 2 3" xfId="1344" xr:uid="{00000000-0005-0000-0000-0000AC020000}"/>
    <cellStyle name="Comma 9 2 3 2" xfId="25482" xr:uid="{00000000-0005-0000-0000-0000AD020000}"/>
    <cellStyle name="Comma 9 2 3 3" xfId="25605" xr:uid="{00000000-0005-0000-0000-0000AE020000}"/>
    <cellStyle name="Comma 9 2 4" xfId="1345" xr:uid="{00000000-0005-0000-0000-0000AF020000}"/>
    <cellStyle name="Comma 9 2 5" xfId="1346" xr:uid="{00000000-0005-0000-0000-0000B0020000}"/>
    <cellStyle name="Comma 9 3" xfId="1347" xr:uid="{00000000-0005-0000-0000-0000B1020000}"/>
    <cellStyle name="Comma 9 3 2" xfId="25481" xr:uid="{00000000-0005-0000-0000-0000B2020000}"/>
    <cellStyle name="Comma 9 3 3" xfId="25606" xr:uid="{00000000-0005-0000-0000-0000B3020000}"/>
    <cellStyle name="Comma 9 4" xfId="1348" xr:uid="{00000000-0005-0000-0000-0000B4020000}"/>
    <cellStyle name="Comma 9 5" xfId="1349" xr:uid="{00000000-0005-0000-0000-0000B5020000}"/>
    <cellStyle name="Currency 10" xfId="52" xr:uid="{00000000-0005-0000-0000-0000B7020000}"/>
    <cellStyle name="Currency 10 2" xfId="1350" xr:uid="{00000000-0005-0000-0000-0000B8020000}"/>
    <cellStyle name="Currency 11" xfId="53" xr:uid="{00000000-0005-0000-0000-0000B9020000}"/>
    <cellStyle name="Currency 11 2" xfId="54" xr:uid="{00000000-0005-0000-0000-0000BA020000}"/>
    <cellStyle name="Currency 11 2 2" xfId="55" xr:uid="{00000000-0005-0000-0000-0000BB020000}"/>
    <cellStyle name="Currency 11 2 2 2" xfId="1351" xr:uid="{00000000-0005-0000-0000-0000BC020000}"/>
    <cellStyle name="Currency 11 2 2 2 2" xfId="1352" xr:uid="{00000000-0005-0000-0000-0000BD020000}"/>
    <cellStyle name="Currency 11 2 2 2 2 2" xfId="1353" xr:uid="{00000000-0005-0000-0000-0000BE020000}"/>
    <cellStyle name="Currency 11 2 2 2 2 3" xfId="1354" xr:uid="{00000000-0005-0000-0000-0000BF020000}"/>
    <cellStyle name="Currency 11 2 2 2 3" xfId="1355" xr:uid="{00000000-0005-0000-0000-0000C0020000}"/>
    <cellStyle name="Currency 11 2 2 2 4" xfId="1356" xr:uid="{00000000-0005-0000-0000-0000C1020000}"/>
    <cellStyle name="Currency 11 2 2 3" xfId="1357" xr:uid="{00000000-0005-0000-0000-0000C2020000}"/>
    <cellStyle name="Currency 11 2 2 3 2" xfId="1358" xr:uid="{00000000-0005-0000-0000-0000C3020000}"/>
    <cellStyle name="Currency 11 2 2 3 3" xfId="1359" xr:uid="{00000000-0005-0000-0000-0000C4020000}"/>
    <cellStyle name="Currency 11 2 2 4" xfId="1360" xr:uid="{00000000-0005-0000-0000-0000C5020000}"/>
    <cellStyle name="Currency 11 2 2 4 2" xfId="1361" xr:uid="{00000000-0005-0000-0000-0000C6020000}"/>
    <cellStyle name="Currency 11 2 2 4 3" xfId="1362" xr:uid="{00000000-0005-0000-0000-0000C7020000}"/>
    <cellStyle name="Currency 11 2 2 4 4" xfId="25484" xr:uid="{00000000-0005-0000-0000-0000C8020000}"/>
    <cellStyle name="Currency 11 2 3" xfId="56" xr:uid="{00000000-0005-0000-0000-0000C9020000}"/>
    <cellStyle name="Currency 11 2 3 2" xfId="57" xr:uid="{00000000-0005-0000-0000-0000CA020000}"/>
    <cellStyle name="Currency 11 2 3 2 2" xfId="1363" xr:uid="{00000000-0005-0000-0000-0000CB020000}"/>
    <cellStyle name="Currency 11 2 3 2 2 2" xfId="25486" xr:uid="{00000000-0005-0000-0000-0000CC020000}"/>
    <cellStyle name="Currency 11 2 3 2 2 3" xfId="25607" xr:uid="{00000000-0005-0000-0000-0000CD020000}"/>
    <cellStyle name="Currency 11 2 3 2 3" xfId="1364" xr:uid="{00000000-0005-0000-0000-0000CE020000}"/>
    <cellStyle name="Currency 11 2 3 3" xfId="58" xr:uid="{00000000-0005-0000-0000-0000CF020000}"/>
    <cellStyle name="Currency 11 2 3 3 2" xfId="1365" xr:uid="{00000000-0005-0000-0000-0000D0020000}"/>
    <cellStyle name="Currency 11 2 3 3 2 2" xfId="1366" xr:uid="{00000000-0005-0000-0000-0000D1020000}"/>
    <cellStyle name="Currency 11 2 3 3 2 3" xfId="1367" xr:uid="{00000000-0005-0000-0000-0000D2020000}"/>
    <cellStyle name="Currency 11 2 3 3 3" xfId="1368" xr:uid="{00000000-0005-0000-0000-0000D3020000}"/>
    <cellStyle name="Currency 11 2 3 3 3 2" xfId="25487" xr:uid="{00000000-0005-0000-0000-0000D4020000}"/>
    <cellStyle name="Currency 11 2 3 3 3 3" xfId="25608" xr:uid="{00000000-0005-0000-0000-0000D5020000}"/>
    <cellStyle name="Currency 11 2 3 3 4" xfId="1369" xr:uid="{00000000-0005-0000-0000-0000D6020000}"/>
    <cellStyle name="Currency 11 2 3 4" xfId="1370" xr:uid="{00000000-0005-0000-0000-0000D7020000}"/>
    <cellStyle name="Currency 11 2 3 4 2" xfId="1371" xr:uid="{00000000-0005-0000-0000-0000D8020000}"/>
    <cellStyle name="Currency 11 2 3 4 3" xfId="1372" xr:uid="{00000000-0005-0000-0000-0000D9020000}"/>
    <cellStyle name="Currency 11 2 3 5" xfId="1373" xr:uid="{00000000-0005-0000-0000-0000DA020000}"/>
    <cellStyle name="Currency 11 2 3 5 2" xfId="25485" xr:uid="{00000000-0005-0000-0000-0000DB020000}"/>
    <cellStyle name="Currency 11 2 3 5 3" xfId="25609" xr:uid="{00000000-0005-0000-0000-0000DC020000}"/>
    <cellStyle name="Currency 11 2 3 6" xfId="1374" xr:uid="{00000000-0005-0000-0000-0000DD020000}"/>
    <cellStyle name="Currency 11 2 3 7" xfId="1375" xr:uid="{00000000-0005-0000-0000-0000DE020000}"/>
    <cellStyle name="Currency 11 2 3 8" xfId="1376" xr:uid="{00000000-0005-0000-0000-0000DF020000}"/>
    <cellStyle name="Currency 11 2 4" xfId="59" xr:uid="{00000000-0005-0000-0000-0000E0020000}"/>
    <cellStyle name="Currency 11 2 4 2" xfId="60" xr:uid="{00000000-0005-0000-0000-0000E1020000}"/>
    <cellStyle name="Currency 11 2 4 2 2" xfId="1377" xr:uid="{00000000-0005-0000-0000-0000E2020000}"/>
    <cellStyle name="Currency 11 2 4 2 2 2" xfId="25488" xr:uid="{00000000-0005-0000-0000-0000E3020000}"/>
    <cellStyle name="Currency 11 2 4 2 2 3" xfId="25610" xr:uid="{00000000-0005-0000-0000-0000E4020000}"/>
    <cellStyle name="Currency 11 2 4 2 3" xfId="1378" xr:uid="{00000000-0005-0000-0000-0000E5020000}"/>
    <cellStyle name="Currency 11 2 4 3" xfId="61" xr:uid="{00000000-0005-0000-0000-0000E6020000}"/>
    <cellStyle name="Currency 11 2 4 4" xfId="1379" xr:uid="{00000000-0005-0000-0000-0000E7020000}"/>
    <cellStyle name="Currency 11 2 5" xfId="1380" xr:uid="{00000000-0005-0000-0000-0000E8020000}"/>
    <cellStyle name="Currency 11 2 5 2" xfId="1381" xr:uid="{00000000-0005-0000-0000-0000E9020000}"/>
    <cellStyle name="Currency 11 2 5 3" xfId="1382" xr:uid="{00000000-0005-0000-0000-0000EA020000}"/>
    <cellStyle name="Currency 11 2 5 4" xfId="1383" xr:uid="{00000000-0005-0000-0000-0000EB020000}"/>
    <cellStyle name="Currency 11 2 6" xfId="1384" xr:uid="{00000000-0005-0000-0000-0000EC020000}"/>
    <cellStyle name="Currency 11 2 7" xfId="1385" xr:uid="{00000000-0005-0000-0000-0000ED020000}"/>
    <cellStyle name="Currency 11 2 8" xfId="1386" xr:uid="{00000000-0005-0000-0000-0000EE020000}"/>
    <cellStyle name="Currency 11 3" xfId="62" xr:uid="{00000000-0005-0000-0000-0000EF020000}"/>
    <cellStyle name="Currency 11 3 2" xfId="1387" xr:uid="{00000000-0005-0000-0000-0000F0020000}"/>
    <cellStyle name="Currency 11 3 2 2" xfId="1388" xr:uid="{00000000-0005-0000-0000-0000F1020000}"/>
    <cellStyle name="Currency 11 3 2 2 2" xfId="1389" xr:uid="{00000000-0005-0000-0000-0000F2020000}"/>
    <cellStyle name="Currency 11 3 2 2 3" xfId="1390" xr:uid="{00000000-0005-0000-0000-0000F3020000}"/>
    <cellStyle name="Currency 11 3 2 3" xfId="1391" xr:uid="{00000000-0005-0000-0000-0000F4020000}"/>
    <cellStyle name="Currency 11 3 2 4" xfId="1392" xr:uid="{00000000-0005-0000-0000-0000F5020000}"/>
    <cellStyle name="Currency 11 3 3" xfId="1393" xr:uid="{00000000-0005-0000-0000-0000F6020000}"/>
    <cellStyle name="Currency 11 3 3 2" xfId="1394" xr:uid="{00000000-0005-0000-0000-0000F7020000}"/>
    <cellStyle name="Currency 11 3 3 3" xfId="1395" xr:uid="{00000000-0005-0000-0000-0000F8020000}"/>
    <cellStyle name="Currency 11 3 4" xfId="1396" xr:uid="{00000000-0005-0000-0000-0000F9020000}"/>
    <cellStyle name="Currency 11 3 4 2" xfId="1397" xr:uid="{00000000-0005-0000-0000-0000FA020000}"/>
    <cellStyle name="Currency 11 3 4 3" xfId="1398" xr:uid="{00000000-0005-0000-0000-0000FB020000}"/>
    <cellStyle name="Currency 11 3 4 4" xfId="25489" xr:uid="{00000000-0005-0000-0000-0000FC020000}"/>
    <cellStyle name="Currency 11 4" xfId="63" xr:uid="{00000000-0005-0000-0000-0000FD020000}"/>
    <cellStyle name="Currency 11 4 2" xfId="64" xr:uid="{00000000-0005-0000-0000-0000FE020000}"/>
    <cellStyle name="Currency 11 4 2 2" xfId="1399" xr:uid="{00000000-0005-0000-0000-0000FF020000}"/>
    <cellStyle name="Currency 11 4 2 2 2" xfId="25491" xr:uid="{00000000-0005-0000-0000-000000030000}"/>
    <cellStyle name="Currency 11 4 2 2 3" xfId="25611" xr:uid="{00000000-0005-0000-0000-000001030000}"/>
    <cellStyle name="Currency 11 4 2 3" xfId="1400" xr:uid="{00000000-0005-0000-0000-000002030000}"/>
    <cellStyle name="Currency 11 4 3" xfId="65" xr:uid="{00000000-0005-0000-0000-000003030000}"/>
    <cellStyle name="Currency 11 4 3 2" xfId="1401" xr:uid="{00000000-0005-0000-0000-000004030000}"/>
    <cellStyle name="Currency 11 4 3 2 2" xfId="1402" xr:uid="{00000000-0005-0000-0000-000005030000}"/>
    <cellStyle name="Currency 11 4 3 2 3" xfId="1403" xr:uid="{00000000-0005-0000-0000-000006030000}"/>
    <cellStyle name="Currency 11 4 3 3" xfId="1404" xr:uid="{00000000-0005-0000-0000-000007030000}"/>
    <cellStyle name="Currency 11 4 3 3 2" xfId="25492" xr:uid="{00000000-0005-0000-0000-000008030000}"/>
    <cellStyle name="Currency 11 4 3 3 3" xfId="25612" xr:uid="{00000000-0005-0000-0000-000009030000}"/>
    <cellStyle name="Currency 11 4 3 4" xfId="1405" xr:uid="{00000000-0005-0000-0000-00000A030000}"/>
    <cellStyle name="Currency 11 4 4" xfId="1406" xr:uid="{00000000-0005-0000-0000-00000B030000}"/>
    <cellStyle name="Currency 11 4 4 2" xfId="1407" xr:uid="{00000000-0005-0000-0000-00000C030000}"/>
    <cellStyle name="Currency 11 4 4 3" xfId="1408" xr:uid="{00000000-0005-0000-0000-00000D030000}"/>
    <cellStyle name="Currency 11 4 5" xfId="1409" xr:uid="{00000000-0005-0000-0000-00000E030000}"/>
    <cellStyle name="Currency 11 4 5 2" xfId="25490" xr:uid="{00000000-0005-0000-0000-00000F030000}"/>
    <cellStyle name="Currency 11 4 5 3" xfId="25613" xr:uid="{00000000-0005-0000-0000-000010030000}"/>
    <cellStyle name="Currency 11 4 6" xfId="1410" xr:uid="{00000000-0005-0000-0000-000011030000}"/>
    <cellStyle name="Currency 11 4 7" xfId="1411" xr:uid="{00000000-0005-0000-0000-000012030000}"/>
    <cellStyle name="Currency 11 4 8" xfId="1412" xr:uid="{00000000-0005-0000-0000-000013030000}"/>
    <cellStyle name="Currency 11 5" xfId="66" xr:uid="{00000000-0005-0000-0000-000014030000}"/>
    <cellStyle name="Currency 11 5 2" xfId="67" xr:uid="{00000000-0005-0000-0000-000015030000}"/>
    <cellStyle name="Currency 11 5 2 2" xfId="1413" xr:uid="{00000000-0005-0000-0000-000016030000}"/>
    <cellStyle name="Currency 11 5 2 2 2" xfId="25493" xr:uid="{00000000-0005-0000-0000-000017030000}"/>
    <cellStyle name="Currency 11 5 2 2 3" xfId="25614" xr:uid="{00000000-0005-0000-0000-000018030000}"/>
    <cellStyle name="Currency 11 5 2 3" xfId="1414" xr:uid="{00000000-0005-0000-0000-000019030000}"/>
    <cellStyle name="Currency 11 5 3" xfId="68" xr:uid="{00000000-0005-0000-0000-00001A030000}"/>
    <cellStyle name="Currency 11 5 4" xfId="1415" xr:uid="{00000000-0005-0000-0000-00001B030000}"/>
    <cellStyle name="Currency 11 6" xfId="1416" xr:uid="{00000000-0005-0000-0000-00001C030000}"/>
    <cellStyle name="Currency 11 6 2" xfId="1417" xr:uid="{00000000-0005-0000-0000-00001D030000}"/>
    <cellStyle name="Currency 11 6 3" xfId="1418" xr:uid="{00000000-0005-0000-0000-00001E030000}"/>
    <cellStyle name="Currency 11 6 4" xfId="1419" xr:uid="{00000000-0005-0000-0000-00001F030000}"/>
    <cellStyle name="Currency 11 7" xfId="1420" xr:uid="{00000000-0005-0000-0000-000020030000}"/>
    <cellStyle name="Currency 11 8" xfId="1421" xr:uid="{00000000-0005-0000-0000-000021030000}"/>
    <cellStyle name="Currency 11 9" xfId="1422" xr:uid="{00000000-0005-0000-0000-000022030000}"/>
    <cellStyle name="Currency 12" xfId="69" xr:uid="{00000000-0005-0000-0000-000023030000}"/>
    <cellStyle name="Currency 12 2" xfId="70" xr:uid="{00000000-0005-0000-0000-000024030000}"/>
    <cellStyle name="Currency 12 2 2" xfId="1423" xr:uid="{00000000-0005-0000-0000-000025030000}"/>
    <cellStyle name="Currency 12 2 2 2" xfId="1424" xr:uid="{00000000-0005-0000-0000-000026030000}"/>
    <cellStyle name="Currency 12 2 2 2 2" xfId="1425" xr:uid="{00000000-0005-0000-0000-000027030000}"/>
    <cellStyle name="Currency 12 2 2 2 3" xfId="1426" xr:uid="{00000000-0005-0000-0000-000028030000}"/>
    <cellStyle name="Currency 12 2 2 3" xfId="1427" xr:uid="{00000000-0005-0000-0000-000029030000}"/>
    <cellStyle name="Currency 12 2 2 4" xfId="1428" xr:uid="{00000000-0005-0000-0000-00002A030000}"/>
    <cellStyle name="Currency 12 2 3" xfId="1429" xr:uid="{00000000-0005-0000-0000-00002B030000}"/>
    <cellStyle name="Currency 12 2 3 2" xfId="1430" xr:uid="{00000000-0005-0000-0000-00002C030000}"/>
    <cellStyle name="Currency 12 2 3 3" xfId="1431" xr:uid="{00000000-0005-0000-0000-00002D030000}"/>
    <cellStyle name="Currency 12 2 4" xfId="1432" xr:uid="{00000000-0005-0000-0000-00002E030000}"/>
    <cellStyle name="Currency 12 2 4 2" xfId="1433" xr:uid="{00000000-0005-0000-0000-00002F030000}"/>
    <cellStyle name="Currency 12 2 4 3" xfId="1434" xr:uid="{00000000-0005-0000-0000-000030030000}"/>
    <cellStyle name="Currency 12 2 4 4" xfId="25494" xr:uid="{00000000-0005-0000-0000-000031030000}"/>
    <cellStyle name="Currency 12 3" xfId="71" xr:uid="{00000000-0005-0000-0000-000032030000}"/>
    <cellStyle name="Currency 12 3 2" xfId="72" xr:uid="{00000000-0005-0000-0000-000033030000}"/>
    <cellStyle name="Currency 12 3 2 2" xfId="1435" xr:uid="{00000000-0005-0000-0000-000034030000}"/>
    <cellStyle name="Currency 12 3 2 2 2" xfId="25496" xr:uid="{00000000-0005-0000-0000-000035030000}"/>
    <cellStyle name="Currency 12 3 2 2 3" xfId="25615" xr:uid="{00000000-0005-0000-0000-000036030000}"/>
    <cellStyle name="Currency 12 3 2 3" xfId="1436" xr:uid="{00000000-0005-0000-0000-000037030000}"/>
    <cellStyle name="Currency 12 3 3" xfId="73" xr:uid="{00000000-0005-0000-0000-000038030000}"/>
    <cellStyle name="Currency 12 3 3 2" xfId="1437" xr:uid="{00000000-0005-0000-0000-000039030000}"/>
    <cellStyle name="Currency 12 3 3 2 2" xfId="1438" xr:uid="{00000000-0005-0000-0000-00003A030000}"/>
    <cellStyle name="Currency 12 3 3 2 3" xfId="1439" xr:uid="{00000000-0005-0000-0000-00003B030000}"/>
    <cellStyle name="Currency 12 3 3 3" xfId="1440" xr:uid="{00000000-0005-0000-0000-00003C030000}"/>
    <cellStyle name="Currency 12 3 3 3 2" xfId="25497" xr:uid="{00000000-0005-0000-0000-00003D030000}"/>
    <cellStyle name="Currency 12 3 3 3 3" xfId="25616" xr:uid="{00000000-0005-0000-0000-00003E030000}"/>
    <cellStyle name="Currency 12 3 3 4" xfId="1441" xr:uid="{00000000-0005-0000-0000-00003F030000}"/>
    <cellStyle name="Currency 12 3 4" xfId="1442" xr:uid="{00000000-0005-0000-0000-000040030000}"/>
    <cellStyle name="Currency 12 3 4 2" xfId="1443" xr:uid="{00000000-0005-0000-0000-000041030000}"/>
    <cellStyle name="Currency 12 3 4 3" xfId="1444" xr:uid="{00000000-0005-0000-0000-000042030000}"/>
    <cellStyle name="Currency 12 3 5" xfId="1445" xr:uid="{00000000-0005-0000-0000-000043030000}"/>
    <cellStyle name="Currency 12 3 5 2" xfId="25495" xr:uid="{00000000-0005-0000-0000-000044030000}"/>
    <cellStyle name="Currency 12 3 5 3" xfId="25617" xr:uid="{00000000-0005-0000-0000-000045030000}"/>
    <cellStyle name="Currency 12 3 6" xfId="1446" xr:uid="{00000000-0005-0000-0000-000046030000}"/>
    <cellStyle name="Currency 12 3 7" xfId="1447" xr:uid="{00000000-0005-0000-0000-000047030000}"/>
    <cellStyle name="Currency 12 3 8" xfId="1448" xr:uid="{00000000-0005-0000-0000-000048030000}"/>
    <cellStyle name="Currency 12 4" xfId="74" xr:uid="{00000000-0005-0000-0000-000049030000}"/>
    <cellStyle name="Currency 12 4 2" xfId="75" xr:uid="{00000000-0005-0000-0000-00004A030000}"/>
    <cellStyle name="Currency 12 4 2 2" xfId="1449" xr:uid="{00000000-0005-0000-0000-00004B030000}"/>
    <cellStyle name="Currency 12 4 2 2 2" xfId="25498" xr:uid="{00000000-0005-0000-0000-00004C030000}"/>
    <cellStyle name="Currency 12 4 2 2 3" xfId="25618" xr:uid="{00000000-0005-0000-0000-00004D030000}"/>
    <cellStyle name="Currency 12 4 2 3" xfId="1450" xr:uid="{00000000-0005-0000-0000-00004E030000}"/>
    <cellStyle name="Currency 12 4 3" xfId="76" xr:uid="{00000000-0005-0000-0000-00004F030000}"/>
    <cellStyle name="Currency 12 4 4" xfId="1451" xr:uid="{00000000-0005-0000-0000-000050030000}"/>
    <cellStyle name="Currency 12 5" xfId="1452" xr:uid="{00000000-0005-0000-0000-000051030000}"/>
    <cellStyle name="Currency 12 5 2" xfId="1453" xr:uid="{00000000-0005-0000-0000-000052030000}"/>
    <cellStyle name="Currency 12 5 3" xfId="1454" xr:uid="{00000000-0005-0000-0000-000053030000}"/>
    <cellStyle name="Currency 12 5 4" xfId="1455" xr:uid="{00000000-0005-0000-0000-000054030000}"/>
    <cellStyle name="Currency 12 6" xfId="1456" xr:uid="{00000000-0005-0000-0000-000055030000}"/>
    <cellStyle name="Currency 12 7" xfId="1457" xr:uid="{00000000-0005-0000-0000-000056030000}"/>
    <cellStyle name="Currency 12 8" xfId="1458" xr:uid="{00000000-0005-0000-0000-000057030000}"/>
    <cellStyle name="Currency 13" xfId="77" xr:uid="{00000000-0005-0000-0000-000058030000}"/>
    <cellStyle name="Currency 13 2" xfId="78" xr:uid="{00000000-0005-0000-0000-000059030000}"/>
    <cellStyle name="Currency 13 2 2" xfId="1459" xr:uid="{00000000-0005-0000-0000-00005A030000}"/>
    <cellStyle name="Currency 13 2 2 2" xfId="1460" xr:uid="{00000000-0005-0000-0000-00005B030000}"/>
    <cellStyle name="Currency 13 2 3" xfId="1461" xr:uid="{00000000-0005-0000-0000-00005C030000}"/>
    <cellStyle name="Currency 13 2 4" xfId="1462" xr:uid="{00000000-0005-0000-0000-00005D030000}"/>
    <cellStyle name="Currency 13 3" xfId="79" xr:uid="{00000000-0005-0000-0000-00005E030000}"/>
    <cellStyle name="Currency 13 3 2" xfId="80" xr:uid="{00000000-0005-0000-0000-00005F030000}"/>
    <cellStyle name="Currency 13 3 2 2" xfId="25499" xr:uid="{00000000-0005-0000-0000-000060030000}"/>
    <cellStyle name="Currency 13 3 3" xfId="81" xr:uid="{00000000-0005-0000-0000-000061030000}"/>
    <cellStyle name="Currency 13 3 3 2" xfId="1463" xr:uid="{00000000-0005-0000-0000-000062030000}"/>
    <cellStyle name="Currency 13 3 4" xfId="1464" xr:uid="{00000000-0005-0000-0000-000063030000}"/>
    <cellStyle name="Currency 13 3 5" xfId="1465" xr:uid="{00000000-0005-0000-0000-000064030000}"/>
    <cellStyle name="Currency 13 4" xfId="82" xr:uid="{00000000-0005-0000-0000-000065030000}"/>
    <cellStyle name="Currency 13 4 2" xfId="83" xr:uid="{00000000-0005-0000-0000-000066030000}"/>
    <cellStyle name="Currency 13 4 3" xfId="84" xr:uid="{00000000-0005-0000-0000-000067030000}"/>
    <cellStyle name="Currency 13 5" xfId="1466" xr:uid="{00000000-0005-0000-0000-000068030000}"/>
    <cellStyle name="Currency 13 5 2" xfId="1467" xr:uid="{00000000-0005-0000-0000-000069030000}"/>
    <cellStyle name="Currency 13 6" xfId="1468" xr:uid="{00000000-0005-0000-0000-00006A030000}"/>
    <cellStyle name="Currency 13 6 2" xfId="1469" xr:uid="{00000000-0005-0000-0000-00006B030000}"/>
    <cellStyle name="Currency 14" xfId="85" xr:uid="{00000000-0005-0000-0000-00006C030000}"/>
    <cellStyle name="Currency 14 2" xfId="1470" xr:uid="{00000000-0005-0000-0000-00006D030000}"/>
    <cellStyle name="Currency 14 2 2" xfId="1471" xr:uid="{00000000-0005-0000-0000-00006E030000}"/>
    <cellStyle name="Currency 14 2 3" xfId="1472" xr:uid="{00000000-0005-0000-0000-00006F030000}"/>
    <cellStyle name="Currency 14 3" xfId="1473" xr:uid="{00000000-0005-0000-0000-000070030000}"/>
    <cellStyle name="Currency 14 3 2" xfId="1474" xr:uid="{00000000-0005-0000-0000-000071030000}"/>
    <cellStyle name="Currency 14 3 3" xfId="1475" xr:uid="{00000000-0005-0000-0000-000072030000}"/>
    <cellStyle name="Currency 14 4" xfId="1476" xr:uid="{00000000-0005-0000-0000-000073030000}"/>
    <cellStyle name="Currency 14 4 2" xfId="1477" xr:uid="{00000000-0005-0000-0000-000074030000}"/>
    <cellStyle name="Currency 14 4 3" xfId="1478" xr:uid="{00000000-0005-0000-0000-000075030000}"/>
    <cellStyle name="Currency 14 5" xfId="1479" xr:uid="{00000000-0005-0000-0000-000076030000}"/>
    <cellStyle name="Currency 14 6" xfId="1480" xr:uid="{00000000-0005-0000-0000-000077030000}"/>
    <cellStyle name="Currency 14 7" xfId="1481" xr:uid="{00000000-0005-0000-0000-000078030000}"/>
    <cellStyle name="Currency 15" xfId="86" xr:uid="{00000000-0005-0000-0000-000079030000}"/>
    <cellStyle name="Currency 15 2" xfId="87" xr:uid="{00000000-0005-0000-0000-00007A030000}"/>
    <cellStyle name="Currency 15 2 2" xfId="1482" xr:uid="{00000000-0005-0000-0000-00007B030000}"/>
    <cellStyle name="Currency 15 2 2 2" xfId="1483" xr:uid="{00000000-0005-0000-0000-00007C030000}"/>
    <cellStyle name="Currency 15 2 2 2 2" xfId="1484" xr:uid="{00000000-0005-0000-0000-00007D030000}"/>
    <cellStyle name="Currency 15 2 2 2 3" xfId="1485" xr:uid="{00000000-0005-0000-0000-00007E030000}"/>
    <cellStyle name="Currency 15 2 2 3" xfId="1486" xr:uid="{00000000-0005-0000-0000-00007F030000}"/>
    <cellStyle name="Currency 15 2 2 4" xfId="1487" xr:uid="{00000000-0005-0000-0000-000080030000}"/>
    <cellStyle name="Currency 15 2 3" xfId="1488" xr:uid="{00000000-0005-0000-0000-000081030000}"/>
    <cellStyle name="Currency 15 2 3 2" xfId="1489" xr:uid="{00000000-0005-0000-0000-000082030000}"/>
    <cellStyle name="Currency 15 2 3 3" xfId="1490" xr:uid="{00000000-0005-0000-0000-000083030000}"/>
    <cellStyle name="Currency 15 2 4" xfId="1491" xr:uid="{00000000-0005-0000-0000-000084030000}"/>
    <cellStyle name="Currency 15 2 4 2" xfId="1492" xr:uid="{00000000-0005-0000-0000-000085030000}"/>
    <cellStyle name="Currency 15 2 4 3" xfId="1493" xr:uid="{00000000-0005-0000-0000-000086030000}"/>
    <cellStyle name="Currency 15 2 4 4" xfId="25500" xr:uid="{00000000-0005-0000-0000-000087030000}"/>
    <cellStyle name="Currency 15 3" xfId="88" xr:uid="{00000000-0005-0000-0000-000088030000}"/>
    <cellStyle name="Currency 15 3 2" xfId="89" xr:uid="{00000000-0005-0000-0000-000089030000}"/>
    <cellStyle name="Currency 15 3 2 2" xfId="1494" xr:uid="{00000000-0005-0000-0000-00008A030000}"/>
    <cellStyle name="Currency 15 3 2 2 2" xfId="25502" xr:uid="{00000000-0005-0000-0000-00008B030000}"/>
    <cellStyle name="Currency 15 3 2 2 3" xfId="25619" xr:uid="{00000000-0005-0000-0000-00008C030000}"/>
    <cellStyle name="Currency 15 3 2 3" xfId="1495" xr:uid="{00000000-0005-0000-0000-00008D030000}"/>
    <cellStyle name="Currency 15 3 3" xfId="90" xr:uid="{00000000-0005-0000-0000-00008E030000}"/>
    <cellStyle name="Currency 15 3 3 2" xfId="1496" xr:uid="{00000000-0005-0000-0000-00008F030000}"/>
    <cellStyle name="Currency 15 3 3 2 2" xfId="1497" xr:uid="{00000000-0005-0000-0000-000090030000}"/>
    <cellStyle name="Currency 15 3 3 2 3" xfId="1498" xr:uid="{00000000-0005-0000-0000-000091030000}"/>
    <cellStyle name="Currency 15 3 3 3" xfId="1499" xr:uid="{00000000-0005-0000-0000-000092030000}"/>
    <cellStyle name="Currency 15 3 3 3 2" xfId="25503" xr:uid="{00000000-0005-0000-0000-000093030000}"/>
    <cellStyle name="Currency 15 3 3 3 3" xfId="25620" xr:uid="{00000000-0005-0000-0000-000094030000}"/>
    <cellStyle name="Currency 15 3 3 4" xfId="1500" xr:uid="{00000000-0005-0000-0000-000095030000}"/>
    <cellStyle name="Currency 15 3 4" xfId="1501" xr:uid="{00000000-0005-0000-0000-000096030000}"/>
    <cellStyle name="Currency 15 3 4 2" xfId="1502" xr:uid="{00000000-0005-0000-0000-000097030000}"/>
    <cellStyle name="Currency 15 3 4 3" xfId="1503" xr:uid="{00000000-0005-0000-0000-000098030000}"/>
    <cellStyle name="Currency 15 3 5" xfId="1504" xr:uid="{00000000-0005-0000-0000-000099030000}"/>
    <cellStyle name="Currency 15 3 5 2" xfId="25501" xr:uid="{00000000-0005-0000-0000-00009A030000}"/>
    <cellStyle name="Currency 15 3 5 3" xfId="25621" xr:uid="{00000000-0005-0000-0000-00009B030000}"/>
    <cellStyle name="Currency 15 3 6" xfId="1505" xr:uid="{00000000-0005-0000-0000-00009C030000}"/>
    <cellStyle name="Currency 15 3 7" xfId="1506" xr:uid="{00000000-0005-0000-0000-00009D030000}"/>
    <cellStyle name="Currency 15 3 8" xfId="1507" xr:uid="{00000000-0005-0000-0000-00009E030000}"/>
    <cellStyle name="Currency 15 4" xfId="91" xr:uid="{00000000-0005-0000-0000-00009F030000}"/>
    <cellStyle name="Currency 15 4 2" xfId="92" xr:uid="{00000000-0005-0000-0000-0000A0030000}"/>
    <cellStyle name="Currency 15 4 2 2" xfId="1508" xr:uid="{00000000-0005-0000-0000-0000A1030000}"/>
    <cellStyle name="Currency 15 4 2 2 2" xfId="25504" xr:uid="{00000000-0005-0000-0000-0000A2030000}"/>
    <cellStyle name="Currency 15 4 2 2 3" xfId="25622" xr:uid="{00000000-0005-0000-0000-0000A3030000}"/>
    <cellStyle name="Currency 15 4 2 3" xfId="1509" xr:uid="{00000000-0005-0000-0000-0000A4030000}"/>
    <cellStyle name="Currency 15 4 3" xfId="93" xr:uid="{00000000-0005-0000-0000-0000A5030000}"/>
    <cellStyle name="Currency 15 4 4" xfId="1510" xr:uid="{00000000-0005-0000-0000-0000A6030000}"/>
    <cellStyle name="Currency 15 5" xfId="1511" xr:uid="{00000000-0005-0000-0000-0000A7030000}"/>
    <cellStyle name="Currency 15 5 2" xfId="1512" xr:uid="{00000000-0005-0000-0000-0000A8030000}"/>
    <cellStyle name="Currency 15 5 3" xfId="1513" xr:uid="{00000000-0005-0000-0000-0000A9030000}"/>
    <cellStyle name="Currency 15 5 4" xfId="1514" xr:uid="{00000000-0005-0000-0000-0000AA030000}"/>
    <cellStyle name="Currency 15 6" xfId="1515" xr:uid="{00000000-0005-0000-0000-0000AB030000}"/>
    <cellStyle name="Currency 15 7" xfId="1516" xr:uid="{00000000-0005-0000-0000-0000AC030000}"/>
    <cellStyle name="Currency 15 8" xfId="1517" xr:uid="{00000000-0005-0000-0000-0000AD030000}"/>
    <cellStyle name="Currency 16" xfId="1518" xr:uid="{00000000-0005-0000-0000-0000AE030000}"/>
    <cellStyle name="Currency 2" xfId="94" xr:uid="{00000000-0005-0000-0000-0000AF030000}"/>
    <cellStyle name="Currency 2 10" xfId="95" xr:uid="{00000000-0005-0000-0000-0000B0030000}"/>
    <cellStyle name="Currency 2 10 10" xfId="1519" xr:uid="{00000000-0005-0000-0000-0000B1030000}"/>
    <cellStyle name="Currency 2 10 10 2" xfId="1520" xr:uid="{00000000-0005-0000-0000-0000B2030000}"/>
    <cellStyle name="Currency 2 10 10 2 2" xfId="1521" xr:uid="{00000000-0005-0000-0000-0000B3030000}"/>
    <cellStyle name="Currency 2 10 10 3" xfId="1522" xr:uid="{00000000-0005-0000-0000-0000B4030000}"/>
    <cellStyle name="Currency 2 10 11" xfId="1523" xr:uid="{00000000-0005-0000-0000-0000B5030000}"/>
    <cellStyle name="Currency 2 10 11 2" xfId="1524" xr:uid="{00000000-0005-0000-0000-0000B6030000}"/>
    <cellStyle name="Currency 2 10 12" xfId="1525" xr:uid="{00000000-0005-0000-0000-0000B7030000}"/>
    <cellStyle name="Currency 2 10 12 2" xfId="1526" xr:uid="{00000000-0005-0000-0000-0000B8030000}"/>
    <cellStyle name="Currency 2 10 13" xfId="1527" xr:uid="{00000000-0005-0000-0000-0000B9030000}"/>
    <cellStyle name="Currency 2 10 14" xfId="1528" xr:uid="{00000000-0005-0000-0000-0000BA030000}"/>
    <cellStyle name="Currency 2 10 15" xfId="1529" xr:uid="{00000000-0005-0000-0000-0000BB030000}"/>
    <cellStyle name="Currency 2 10 2" xfId="96" xr:uid="{00000000-0005-0000-0000-0000BC030000}"/>
    <cellStyle name="Currency 2 10 2 2" xfId="1530" xr:uid="{00000000-0005-0000-0000-0000BD030000}"/>
    <cellStyle name="Currency 2 10 2 2 2" xfId="1531" xr:uid="{00000000-0005-0000-0000-0000BE030000}"/>
    <cellStyle name="Currency 2 10 2 2 3" xfId="1532" xr:uid="{00000000-0005-0000-0000-0000BF030000}"/>
    <cellStyle name="Currency 2 10 2 2 3 2" xfId="1533" xr:uid="{00000000-0005-0000-0000-0000C0030000}"/>
    <cellStyle name="Currency 2 10 2 2 3 3" xfId="1534" xr:uid="{00000000-0005-0000-0000-0000C1030000}"/>
    <cellStyle name="Currency 2 10 2 2 4" xfId="1535" xr:uid="{00000000-0005-0000-0000-0000C2030000}"/>
    <cellStyle name="Currency 2 10 2 2 4 2" xfId="1536" xr:uid="{00000000-0005-0000-0000-0000C3030000}"/>
    <cellStyle name="Currency 2 10 2 2 4 2 2" xfId="1537" xr:uid="{00000000-0005-0000-0000-0000C4030000}"/>
    <cellStyle name="Currency 2 10 2 2 4 3" xfId="1538" xr:uid="{00000000-0005-0000-0000-0000C5030000}"/>
    <cellStyle name="Currency 2 10 2 2 5" xfId="1539" xr:uid="{00000000-0005-0000-0000-0000C6030000}"/>
    <cellStyle name="Currency 2 10 2 2 5 2" xfId="1540" xr:uid="{00000000-0005-0000-0000-0000C7030000}"/>
    <cellStyle name="Currency 2 10 2 2 5 2 2" xfId="1541" xr:uid="{00000000-0005-0000-0000-0000C8030000}"/>
    <cellStyle name="Currency 2 10 2 2 5 3" xfId="1542" xr:uid="{00000000-0005-0000-0000-0000C9030000}"/>
    <cellStyle name="Currency 2 10 2 2 6" xfId="1543" xr:uid="{00000000-0005-0000-0000-0000CA030000}"/>
    <cellStyle name="Currency 2 10 2 2 6 2" xfId="1544" xr:uid="{00000000-0005-0000-0000-0000CB030000}"/>
    <cellStyle name="Currency 2 10 2 2 6 2 2" xfId="1545" xr:uid="{00000000-0005-0000-0000-0000CC030000}"/>
    <cellStyle name="Currency 2 10 2 2 6 3" xfId="1546" xr:uid="{00000000-0005-0000-0000-0000CD030000}"/>
    <cellStyle name="Currency 2 10 2 2 7" xfId="1547" xr:uid="{00000000-0005-0000-0000-0000CE030000}"/>
    <cellStyle name="Currency 2 10 2 2 7 2" xfId="1548" xr:uid="{00000000-0005-0000-0000-0000CF030000}"/>
    <cellStyle name="Currency 2 10 2 2 8" xfId="1549" xr:uid="{00000000-0005-0000-0000-0000D0030000}"/>
    <cellStyle name="Currency 2 10 2 2 8 2" xfId="1550" xr:uid="{00000000-0005-0000-0000-0000D1030000}"/>
    <cellStyle name="Currency 2 10 2 2 9" xfId="1551" xr:uid="{00000000-0005-0000-0000-0000D2030000}"/>
    <cellStyle name="Currency 2 10 2 3" xfId="1552" xr:uid="{00000000-0005-0000-0000-0000D3030000}"/>
    <cellStyle name="Currency 2 10 2 3 2" xfId="1553" xr:uid="{00000000-0005-0000-0000-0000D4030000}"/>
    <cellStyle name="Currency 2 10 2 3 3" xfId="1554" xr:uid="{00000000-0005-0000-0000-0000D5030000}"/>
    <cellStyle name="Currency 2 10 2 3 3 2" xfId="1555" xr:uid="{00000000-0005-0000-0000-0000D6030000}"/>
    <cellStyle name="Currency 2 10 2 3 3 3" xfId="1556" xr:uid="{00000000-0005-0000-0000-0000D7030000}"/>
    <cellStyle name="Currency 2 10 2 3 4" xfId="1557" xr:uid="{00000000-0005-0000-0000-0000D8030000}"/>
    <cellStyle name="Currency 2 10 2 3 4 2" xfId="1558" xr:uid="{00000000-0005-0000-0000-0000D9030000}"/>
    <cellStyle name="Currency 2 10 2 3 4 2 2" xfId="1559" xr:uid="{00000000-0005-0000-0000-0000DA030000}"/>
    <cellStyle name="Currency 2 10 2 3 4 3" xfId="1560" xr:uid="{00000000-0005-0000-0000-0000DB030000}"/>
    <cellStyle name="Currency 2 10 2 3 5" xfId="1561" xr:uid="{00000000-0005-0000-0000-0000DC030000}"/>
    <cellStyle name="Currency 2 10 2 3 5 2" xfId="1562" xr:uid="{00000000-0005-0000-0000-0000DD030000}"/>
    <cellStyle name="Currency 2 10 2 3 5 2 2" xfId="1563" xr:uid="{00000000-0005-0000-0000-0000DE030000}"/>
    <cellStyle name="Currency 2 10 2 3 5 3" xfId="1564" xr:uid="{00000000-0005-0000-0000-0000DF030000}"/>
    <cellStyle name="Currency 2 10 2 3 6" xfId="1565" xr:uid="{00000000-0005-0000-0000-0000E0030000}"/>
    <cellStyle name="Currency 2 10 2 3 6 2" xfId="1566" xr:uid="{00000000-0005-0000-0000-0000E1030000}"/>
    <cellStyle name="Currency 2 10 2 3 6 2 2" xfId="1567" xr:uid="{00000000-0005-0000-0000-0000E2030000}"/>
    <cellStyle name="Currency 2 10 2 3 6 3" xfId="1568" xr:uid="{00000000-0005-0000-0000-0000E3030000}"/>
    <cellStyle name="Currency 2 10 2 3 7" xfId="1569" xr:uid="{00000000-0005-0000-0000-0000E4030000}"/>
    <cellStyle name="Currency 2 10 2 3 7 2" xfId="1570" xr:uid="{00000000-0005-0000-0000-0000E5030000}"/>
    <cellStyle name="Currency 2 10 2 3 8" xfId="1571" xr:uid="{00000000-0005-0000-0000-0000E6030000}"/>
    <cellStyle name="Currency 2 10 2 3 8 2" xfId="1572" xr:uid="{00000000-0005-0000-0000-0000E7030000}"/>
    <cellStyle name="Currency 2 10 2 3 9" xfId="1573" xr:uid="{00000000-0005-0000-0000-0000E8030000}"/>
    <cellStyle name="Currency 2 10 2 4" xfId="1574" xr:uid="{00000000-0005-0000-0000-0000E9030000}"/>
    <cellStyle name="Currency 2 10 2 4 2" xfId="1575" xr:uid="{00000000-0005-0000-0000-0000EA030000}"/>
    <cellStyle name="Currency 2 10 2 4 3" xfId="1576" xr:uid="{00000000-0005-0000-0000-0000EB030000}"/>
    <cellStyle name="Currency 2 10 2 4 3 2" xfId="1577" xr:uid="{00000000-0005-0000-0000-0000EC030000}"/>
    <cellStyle name="Currency 2 10 2 4 3 2 2" xfId="1578" xr:uid="{00000000-0005-0000-0000-0000ED030000}"/>
    <cellStyle name="Currency 2 10 2 4 3 3" xfId="1579" xr:uid="{00000000-0005-0000-0000-0000EE030000}"/>
    <cellStyle name="Currency 2 10 2 4 4" xfId="1580" xr:uid="{00000000-0005-0000-0000-0000EF030000}"/>
    <cellStyle name="Currency 2 10 2 4 4 2" xfId="1581" xr:uid="{00000000-0005-0000-0000-0000F0030000}"/>
    <cellStyle name="Currency 2 10 2 4 4 2 2" xfId="1582" xr:uid="{00000000-0005-0000-0000-0000F1030000}"/>
    <cellStyle name="Currency 2 10 2 4 4 3" xfId="1583" xr:uid="{00000000-0005-0000-0000-0000F2030000}"/>
    <cellStyle name="Currency 2 10 2 4 5" xfId="1584" xr:uid="{00000000-0005-0000-0000-0000F3030000}"/>
    <cellStyle name="Currency 2 10 2 4 5 2" xfId="1585" xr:uid="{00000000-0005-0000-0000-0000F4030000}"/>
    <cellStyle name="Currency 2 10 2 4 5 2 2" xfId="1586" xr:uid="{00000000-0005-0000-0000-0000F5030000}"/>
    <cellStyle name="Currency 2 10 2 4 5 3" xfId="1587" xr:uid="{00000000-0005-0000-0000-0000F6030000}"/>
    <cellStyle name="Currency 2 10 2 4 6" xfId="1588" xr:uid="{00000000-0005-0000-0000-0000F7030000}"/>
    <cellStyle name="Currency 2 10 2 4 6 2" xfId="1589" xr:uid="{00000000-0005-0000-0000-0000F8030000}"/>
    <cellStyle name="Currency 2 10 2 4 7" xfId="1590" xr:uid="{00000000-0005-0000-0000-0000F9030000}"/>
    <cellStyle name="Currency 2 10 2 4 7 2" xfId="1591" xr:uid="{00000000-0005-0000-0000-0000FA030000}"/>
    <cellStyle name="Currency 2 10 2 4 8" xfId="1592" xr:uid="{00000000-0005-0000-0000-0000FB030000}"/>
    <cellStyle name="Currency 2 10 2 4 9" xfId="1593" xr:uid="{00000000-0005-0000-0000-0000FC030000}"/>
    <cellStyle name="Currency 2 10 2 5" xfId="1594" xr:uid="{00000000-0005-0000-0000-0000FD030000}"/>
    <cellStyle name="Currency 2 10 2 5 2" xfId="1595" xr:uid="{00000000-0005-0000-0000-0000FE030000}"/>
    <cellStyle name="Currency 2 10 2 5 3" xfId="1596" xr:uid="{00000000-0005-0000-0000-0000FF030000}"/>
    <cellStyle name="Currency 2 10 2 6" xfId="1597" xr:uid="{00000000-0005-0000-0000-000000040000}"/>
    <cellStyle name="Currency 2 10 2 6 2" xfId="1598" xr:uid="{00000000-0005-0000-0000-000001040000}"/>
    <cellStyle name="Currency 2 10 2 6 2 2" xfId="1599" xr:uid="{00000000-0005-0000-0000-000002040000}"/>
    <cellStyle name="Currency 2 10 2 6 2 2 2" xfId="1600" xr:uid="{00000000-0005-0000-0000-000003040000}"/>
    <cellStyle name="Currency 2 10 2 6 2 3" xfId="1601" xr:uid="{00000000-0005-0000-0000-000004040000}"/>
    <cellStyle name="Currency 2 10 2 6 3" xfId="1602" xr:uid="{00000000-0005-0000-0000-000005040000}"/>
    <cellStyle name="Currency 2 10 2 6 3 2" xfId="1603" xr:uid="{00000000-0005-0000-0000-000006040000}"/>
    <cellStyle name="Currency 2 10 2 6 3 2 2" xfId="1604" xr:uid="{00000000-0005-0000-0000-000007040000}"/>
    <cellStyle name="Currency 2 10 2 6 3 3" xfId="1605" xr:uid="{00000000-0005-0000-0000-000008040000}"/>
    <cellStyle name="Currency 2 10 2 6 4" xfId="1606" xr:uid="{00000000-0005-0000-0000-000009040000}"/>
    <cellStyle name="Currency 2 10 2 6 4 2" xfId="1607" xr:uid="{00000000-0005-0000-0000-00000A040000}"/>
    <cellStyle name="Currency 2 10 2 6 4 2 2" xfId="1608" xr:uid="{00000000-0005-0000-0000-00000B040000}"/>
    <cellStyle name="Currency 2 10 2 6 4 3" xfId="1609" xr:uid="{00000000-0005-0000-0000-00000C040000}"/>
    <cellStyle name="Currency 2 10 2 6 5" xfId="1610" xr:uid="{00000000-0005-0000-0000-00000D040000}"/>
    <cellStyle name="Currency 2 10 2 6 5 2" xfId="1611" xr:uid="{00000000-0005-0000-0000-00000E040000}"/>
    <cellStyle name="Currency 2 10 2 6 6" xfId="1612" xr:uid="{00000000-0005-0000-0000-00000F040000}"/>
    <cellStyle name="Currency 2 10 2 6 6 2" xfId="1613" xr:uid="{00000000-0005-0000-0000-000010040000}"/>
    <cellStyle name="Currency 2 10 2 6 7" xfId="1614" xr:uid="{00000000-0005-0000-0000-000011040000}"/>
    <cellStyle name="Currency 2 10 2 7" xfId="1615" xr:uid="{00000000-0005-0000-0000-000012040000}"/>
    <cellStyle name="Currency 2 10 2 7 2" xfId="1616" xr:uid="{00000000-0005-0000-0000-000013040000}"/>
    <cellStyle name="Currency 2 10 2 7 2 2" xfId="1617" xr:uid="{00000000-0005-0000-0000-000014040000}"/>
    <cellStyle name="Currency 2 10 2 7 3" xfId="1618" xr:uid="{00000000-0005-0000-0000-000015040000}"/>
    <cellStyle name="Currency 2 10 2 8" xfId="1619" xr:uid="{00000000-0005-0000-0000-000016040000}"/>
    <cellStyle name="Currency 2 10 2 8 2" xfId="1620" xr:uid="{00000000-0005-0000-0000-000017040000}"/>
    <cellStyle name="Currency 2 10 2 8 2 2" xfId="1621" xr:uid="{00000000-0005-0000-0000-000018040000}"/>
    <cellStyle name="Currency 2 10 2 8 3" xfId="1622" xr:uid="{00000000-0005-0000-0000-000019040000}"/>
    <cellStyle name="Currency 2 10 3" xfId="97" xr:uid="{00000000-0005-0000-0000-00001A040000}"/>
    <cellStyle name="Currency 2 10 3 10" xfId="1623" xr:uid="{00000000-0005-0000-0000-00001B040000}"/>
    <cellStyle name="Currency 2 10 3 2" xfId="98" xr:uid="{00000000-0005-0000-0000-00001C040000}"/>
    <cellStyle name="Currency 2 10 3 2 2" xfId="1624" xr:uid="{00000000-0005-0000-0000-00001D040000}"/>
    <cellStyle name="Currency 2 10 3 2 3" xfId="1625" xr:uid="{00000000-0005-0000-0000-00001E040000}"/>
    <cellStyle name="Currency 2 10 3 2 3 2" xfId="1626" xr:uid="{00000000-0005-0000-0000-00001F040000}"/>
    <cellStyle name="Currency 2 10 3 2 3 3" xfId="1627" xr:uid="{00000000-0005-0000-0000-000020040000}"/>
    <cellStyle name="Currency 2 10 3 2 4" xfId="1628" xr:uid="{00000000-0005-0000-0000-000021040000}"/>
    <cellStyle name="Currency 2 10 3 2 4 2" xfId="1629" xr:uid="{00000000-0005-0000-0000-000022040000}"/>
    <cellStyle name="Currency 2 10 3 2 4 2 2" xfId="1630" xr:uid="{00000000-0005-0000-0000-000023040000}"/>
    <cellStyle name="Currency 2 10 3 2 4 3" xfId="1631" xr:uid="{00000000-0005-0000-0000-000024040000}"/>
    <cellStyle name="Currency 2 10 3 2 5" xfId="1632" xr:uid="{00000000-0005-0000-0000-000025040000}"/>
    <cellStyle name="Currency 2 10 3 2 5 2" xfId="1633" xr:uid="{00000000-0005-0000-0000-000026040000}"/>
    <cellStyle name="Currency 2 10 3 2 5 2 2" xfId="1634" xr:uid="{00000000-0005-0000-0000-000027040000}"/>
    <cellStyle name="Currency 2 10 3 2 5 3" xfId="1635" xr:uid="{00000000-0005-0000-0000-000028040000}"/>
    <cellStyle name="Currency 2 10 3 2 6" xfId="1636" xr:uid="{00000000-0005-0000-0000-000029040000}"/>
    <cellStyle name="Currency 2 10 3 2 6 2" xfId="1637" xr:uid="{00000000-0005-0000-0000-00002A040000}"/>
    <cellStyle name="Currency 2 10 3 2 6 2 2" xfId="1638" xr:uid="{00000000-0005-0000-0000-00002B040000}"/>
    <cellStyle name="Currency 2 10 3 2 6 3" xfId="1639" xr:uid="{00000000-0005-0000-0000-00002C040000}"/>
    <cellStyle name="Currency 2 10 3 2 7" xfId="1640" xr:uid="{00000000-0005-0000-0000-00002D040000}"/>
    <cellStyle name="Currency 2 10 3 2 7 2" xfId="1641" xr:uid="{00000000-0005-0000-0000-00002E040000}"/>
    <cellStyle name="Currency 2 10 3 2 8" xfId="1642" xr:uid="{00000000-0005-0000-0000-00002F040000}"/>
    <cellStyle name="Currency 2 10 3 2 8 2" xfId="1643" xr:uid="{00000000-0005-0000-0000-000030040000}"/>
    <cellStyle name="Currency 2 10 3 2 9" xfId="1644" xr:uid="{00000000-0005-0000-0000-000031040000}"/>
    <cellStyle name="Currency 2 10 3 3" xfId="99" xr:uid="{00000000-0005-0000-0000-000032040000}"/>
    <cellStyle name="Currency 2 10 3 4" xfId="1645" xr:uid="{00000000-0005-0000-0000-000033040000}"/>
    <cellStyle name="Currency 2 10 3 4 2" xfId="1646" xr:uid="{00000000-0005-0000-0000-000034040000}"/>
    <cellStyle name="Currency 2 10 3 4 3" xfId="1647" xr:uid="{00000000-0005-0000-0000-000035040000}"/>
    <cellStyle name="Currency 2 10 3 5" xfId="1648" xr:uid="{00000000-0005-0000-0000-000036040000}"/>
    <cellStyle name="Currency 2 10 3 5 2" xfId="1649" xr:uid="{00000000-0005-0000-0000-000037040000}"/>
    <cellStyle name="Currency 2 10 3 5 2 2" xfId="1650" xr:uid="{00000000-0005-0000-0000-000038040000}"/>
    <cellStyle name="Currency 2 10 3 5 3" xfId="1651" xr:uid="{00000000-0005-0000-0000-000039040000}"/>
    <cellStyle name="Currency 2 10 3 6" xfId="1652" xr:uid="{00000000-0005-0000-0000-00003A040000}"/>
    <cellStyle name="Currency 2 10 3 6 2" xfId="1653" xr:uid="{00000000-0005-0000-0000-00003B040000}"/>
    <cellStyle name="Currency 2 10 3 6 2 2" xfId="1654" xr:uid="{00000000-0005-0000-0000-00003C040000}"/>
    <cellStyle name="Currency 2 10 3 6 3" xfId="1655" xr:uid="{00000000-0005-0000-0000-00003D040000}"/>
    <cellStyle name="Currency 2 10 3 7" xfId="1656" xr:uid="{00000000-0005-0000-0000-00003E040000}"/>
    <cellStyle name="Currency 2 10 3 7 2" xfId="1657" xr:uid="{00000000-0005-0000-0000-00003F040000}"/>
    <cellStyle name="Currency 2 10 3 7 2 2" xfId="1658" xr:uid="{00000000-0005-0000-0000-000040040000}"/>
    <cellStyle name="Currency 2 10 3 7 3" xfId="1659" xr:uid="{00000000-0005-0000-0000-000041040000}"/>
    <cellStyle name="Currency 2 10 3 8" xfId="1660" xr:uid="{00000000-0005-0000-0000-000042040000}"/>
    <cellStyle name="Currency 2 10 3 8 2" xfId="1661" xr:uid="{00000000-0005-0000-0000-000043040000}"/>
    <cellStyle name="Currency 2 10 3 9" xfId="1662" xr:uid="{00000000-0005-0000-0000-000044040000}"/>
    <cellStyle name="Currency 2 10 3 9 2" xfId="1663" xr:uid="{00000000-0005-0000-0000-000045040000}"/>
    <cellStyle name="Currency 2 10 4" xfId="100" xr:uid="{00000000-0005-0000-0000-000046040000}"/>
    <cellStyle name="Currency 2 10 4 2" xfId="101" xr:uid="{00000000-0005-0000-0000-000047040000}"/>
    <cellStyle name="Currency 2 10 4 2 10" xfId="1664" xr:uid="{00000000-0005-0000-0000-000048040000}"/>
    <cellStyle name="Currency 2 10 4 2 2" xfId="1665" xr:uid="{00000000-0005-0000-0000-000049040000}"/>
    <cellStyle name="Currency 2 10 4 2 3" xfId="1666" xr:uid="{00000000-0005-0000-0000-00004A040000}"/>
    <cellStyle name="Currency 2 10 4 2 4" xfId="1667" xr:uid="{00000000-0005-0000-0000-00004B040000}"/>
    <cellStyle name="Currency 2 10 4 2 4 2" xfId="1668" xr:uid="{00000000-0005-0000-0000-00004C040000}"/>
    <cellStyle name="Currency 2 10 4 2 4 2 2" xfId="1669" xr:uid="{00000000-0005-0000-0000-00004D040000}"/>
    <cellStyle name="Currency 2 10 4 2 4 3" xfId="1670" xr:uid="{00000000-0005-0000-0000-00004E040000}"/>
    <cellStyle name="Currency 2 10 4 2 5" xfId="1671" xr:uid="{00000000-0005-0000-0000-00004F040000}"/>
    <cellStyle name="Currency 2 10 4 2 5 2" xfId="1672" xr:uid="{00000000-0005-0000-0000-000050040000}"/>
    <cellStyle name="Currency 2 10 4 2 5 2 2" xfId="1673" xr:uid="{00000000-0005-0000-0000-000051040000}"/>
    <cellStyle name="Currency 2 10 4 2 5 3" xfId="1674" xr:uid="{00000000-0005-0000-0000-000052040000}"/>
    <cellStyle name="Currency 2 10 4 2 6" xfId="1675" xr:uid="{00000000-0005-0000-0000-000053040000}"/>
    <cellStyle name="Currency 2 10 4 2 6 2" xfId="1676" xr:uid="{00000000-0005-0000-0000-000054040000}"/>
    <cellStyle name="Currency 2 10 4 2 6 2 2" xfId="1677" xr:uid="{00000000-0005-0000-0000-000055040000}"/>
    <cellStyle name="Currency 2 10 4 2 6 3" xfId="1678" xr:uid="{00000000-0005-0000-0000-000056040000}"/>
    <cellStyle name="Currency 2 10 4 2 7" xfId="1679" xr:uid="{00000000-0005-0000-0000-000057040000}"/>
    <cellStyle name="Currency 2 10 4 2 7 2" xfId="1680" xr:uid="{00000000-0005-0000-0000-000058040000}"/>
    <cellStyle name="Currency 2 10 4 2 8" xfId="1681" xr:uid="{00000000-0005-0000-0000-000059040000}"/>
    <cellStyle name="Currency 2 10 4 2 8 2" xfId="1682" xr:uid="{00000000-0005-0000-0000-00005A040000}"/>
    <cellStyle name="Currency 2 10 4 2 9" xfId="1683" xr:uid="{00000000-0005-0000-0000-00005B040000}"/>
    <cellStyle name="Currency 2 10 4 3" xfId="102" xr:uid="{00000000-0005-0000-0000-00005C040000}"/>
    <cellStyle name="Currency 2 10 4 4" xfId="1684" xr:uid="{00000000-0005-0000-0000-00005D040000}"/>
    <cellStyle name="Currency 2 10 4 4 2" xfId="1685" xr:uid="{00000000-0005-0000-0000-00005E040000}"/>
    <cellStyle name="Currency 2 10 4 4 2 2" xfId="1686" xr:uid="{00000000-0005-0000-0000-00005F040000}"/>
    <cellStyle name="Currency 2 10 4 4 3" xfId="1687" xr:uid="{00000000-0005-0000-0000-000060040000}"/>
    <cellStyle name="Currency 2 10 4 5" xfId="1688" xr:uid="{00000000-0005-0000-0000-000061040000}"/>
    <cellStyle name="Currency 2 10 4 5 2" xfId="1689" xr:uid="{00000000-0005-0000-0000-000062040000}"/>
    <cellStyle name="Currency 2 10 4 5 2 2" xfId="1690" xr:uid="{00000000-0005-0000-0000-000063040000}"/>
    <cellStyle name="Currency 2 10 4 5 3" xfId="1691" xr:uid="{00000000-0005-0000-0000-000064040000}"/>
    <cellStyle name="Currency 2 10 5" xfId="1692" xr:uid="{00000000-0005-0000-0000-000065040000}"/>
    <cellStyle name="Currency 2 10 5 2" xfId="1693" xr:uid="{00000000-0005-0000-0000-000066040000}"/>
    <cellStyle name="Currency 2 10 5 3" xfId="1694" xr:uid="{00000000-0005-0000-0000-000067040000}"/>
    <cellStyle name="Currency 2 10 5 3 2" xfId="1695" xr:uid="{00000000-0005-0000-0000-000068040000}"/>
    <cellStyle name="Currency 2 10 5 3 3" xfId="1696" xr:uid="{00000000-0005-0000-0000-000069040000}"/>
    <cellStyle name="Currency 2 10 5 4" xfId="1697" xr:uid="{00000000-0005-0000-0000-00006A040000}"/>
    <cellStyle name="Currency 2 10 5 4 2" xfId="1698" xr:uid="{00000000-0005-0000-0000-00006B040000}"/>
    <cellStyle name="Currency 2 10 5 4 2 2" xfId="1699" xr:uid="{00000000-0005-0000-0000-00006C040000}"/>
    <cellStyle name="Currency 2 10 5 4 3" xfId="1700" xr:uid="{00000000-0005-0000-0000-00006D040000}"/>
    <cellStyle name="Currency 2 10 5 5" xfId="1701" xr:uid="{00000000-0005-0000-0000-00006E040000}"/>
    <cellStyle name="Currency 2 10 5 5 2" xfId="1702" xr:uid="{00000000-0005-0000-0000-00006F040000}"/>
    <cellStyle name="Currency 2 10 5 5 2 2" xfId="1703" xr:uid="{00000000-0005-0000-0000-000070040000}"/>
    <cellStyle name="Currency 2 10 5 5 3" xfId="1704" xr:uid="{00000000-0005-0000-0000-000071040000}"/>
    <cellStyle name="Currency 2 10 5 6" xfId="1705" xr:uid="{00000000-0005-0000-0000-000072040000}"/>
    <cellStyle name="Currency 2 10 5 6 2" xfId="1706" xr:uid="{00000000-0005-0000-0000-000073040000}"/>
    <cellStyle name="Currency 2 10 5 6 2 2" xfId="1707" xr:uid="{00000000-0005-0000-0000-000074040000}"/>
    <cellStyle name="Currency 2 10 5 6 3" xfId="1708" xr:uid="{00000000-0005-0000-0000-000075040000}"/>
    <cellStyle name="Currency 2 10 5 7" xfId="1709" xr:uid="{00000000-0005-0000-0000-000076040000}"/>
    <cellStyle name="Currency 2 10 5 7 2" xfId="1710" xr:uid="{00000000-0005-0000-0000-000077040000}"/>
    <cellStyle name="Currency 2 10 5 8" xfId="1711" xr:uid="{00000000-0005-0000-0000-000078040000}"/>
    <cellStyle name="Currency 2 10 5 8 2" xfId="1712" xr:uid="{00000000-0005-0000-0000-000079040000}"/>
    <cellStyle name="Currency 2 10 5 9" xfId="1713" xr:uid="{00000000-0005-0000-0000-00007A040000}"/>
    <cellStyle name="Currency 2 10 6" xfId="1714" xr:uid="{00000000-0005-0000-0000-00007B040000}"/>
    <cellStyle name="Currency 2 10 6 2" xfId="1715" xr:uid="{00000000-0005-0000-0000-00007C040000}"/>
    <cellStyle name="Currency 2 10 6 3" xfId="1716" xr:uid="{00000000-0005-0000-0000-00007D040000}"/>
    <cellStyle name="Currency 2 10 7" xfId="1717" xr:uid="{00000000-0005-0000-0000-00007E040000}"/>
    <cellStyle name="Currency 2 10 8" xfId="1718" xr:uid="{00000000-0005-0000-0000-00007F040000}"/>
    <cellStyle name="Currency 2 10 8 2" xfId="1719" xr:uid="{00000000-0005-0000-0000-000080040000}"/>
    <cellStyle name="Currency 2 10 8 2 2" xfId="1720" xr:uid="{00000000-0005-0000-0000-000081040000}"/>
    <cellStyle name="Currency 2 10 8 3" xfId="1721" xr:uid="{00000000-0005-0000-0000-000082040000}"/>
    <cellStyle name="Currency 2 10 8 4" xfId="1722" xr:uid="{00000000-0005-0000-0000-000083040000}"/>
    <cellStyle name="Currency 2 10 9" xfId="1723" xr:uid="{00000000-0005-0000-0000-000084040000}"/>
    <cellStyle name="Currency 2 10 9 2" xfId="1724" xr:uid="{00000000-0005-0000-0000-000085040000}"/>
    <cellStyle name="Currency 2 10 9 2 2" xfId="1725" xr:uid="{00000000-0005-0000-0000-000086040000}"/>
    <cellStyle name="Currency 2 10 9 3" xfId="1726" xr:uid="{00000000-0005-0000-0000-000087040000}"/>
    <cellStyle name="Currency 2 11" xfId="103" xr:uid="{00000000-0005-0000-0000-000088040000}"/>
    <cellStyle name="Currency 2 11 2" xfId="1727" xr:uid="{00000000-0005-0000-0000-000089040000}"/>
    <cellStyle name="Currency 2 11 2 2" xfId="1728" xr:uid="{00000000-0005-0000-0000-00008A040000}"/>
    <cellStyle name="Currency 2 11 2 3" xfId="1729" xr:uid="{00000000-0005-0000-0000-00008B040000}"/>
    <cellStyle name="Currency 2 11 2 3 2" xfId="1730" xr:uid="{00000000-0005-0000-0000-00008C040000}"/>
    <cellStyle name="Currency 2 11 2 3 3" xfId="1731" xr:uid="{00000000-0005-0000-0000-00008D040000}"/>
    <cellStyle name="Currency 2 11 2 4" xfId="1732" xr:uid="{00000000-0005-0000-0000-00008E040000}"/>
    <cellStyle name="Currency 2 11 2 4 2" xfId="1733" xr:uid="{00000000-0005-0000-0000-00008F040000}"/>
    <cellStyle name="Currency 2 11 2 4 2 2" xfId="1734" xr:uid="{00000000-0005-0000-0000-000090040000}"/>
    <cellStyle name="Currency 2 11 2 4 3" xfId="1735" xr:uid="{00000000-0005-0000-0000-000091040000}"/>
    <cellStyle name="Currency 2 11 2 5" xfId="1736" xr:uid="{00000000-0005-0000-0000-000092040000}"/>
    <cellStyle name="Currency 2 11 2 5 2" xfId="1737" xr:uid="{00000000-0005-0000-0000-000093040000}"/>
    <cellStyle name="Currency 2 11 2 5 2 2" xfId="1738" xr:uid="{00000000-0005-0000-0000-000094040000}"/>
    <cellStyle name="Currency 2 11 2 5 3" xfId="1739" xr:uid="{00000000-0005-0000-0000-000095040000}"/>
    <cellStyle name="Currency 2 11 2 6" xfId="1740" xr:uid="{00000000-0005-0000-0000-000096040000}"/>
    <cellStyle name="Currency 2 11 2 6 2" xfId="1741" xr:uid="{00000000-0005-0000-0000-000097040000}"/>
    <cellStyle name="Currency 2 11 2 6 2 2" xfId="1742" xr:uid="{00000000-0005-0000-0000-000098040000}"/>
    <cellStyle name="Currency 2 11 2 6 3" xfId="1743" xr:uid="{00000000-0005-0000-0000-000099040000}"/>
    <cellStyle name="Currency 2 11 2 7" xfId="1744" xr:uid="{00000000-0005-0000-0000-00009A040000}"/>
    <cellStyle name="Currency 2 11 2 7 2" xfId="1745" xr:uid="{00000000-0005-0000-0000-00009B040000}"/>
    <cellStyle name="Currency 2 11 2 8" xfId="1746" xr:uid="{00000000-0005-0000-0000-00009C040000}"/>
    <cellStyle name="Currency 2 11 2 8 2" xfId="1747" xr:uid="{00000000-0005-0000-0000-00009D040000}"/>
    <cellStyle name="Currency 2 11 2 9" xfId="1748" xr:uid="{00000000-0005-0000-0000-00009E040000}"/>
    <cellStyle name="Currency 2 11 3" xfId="1749" xr:uid="{00000000-0005-0000-0000-00009F040000}"/>
    <cellStyle name="Currency 2 11 3 2" xfId="1750" xr:uid="{00000000-0005-0000-0000-0000A0040000}"/>
    <cellStyle name="Currency 2 11 3 3" xfId="1751" xr:uid="{00000000-0005-0000-0000-0000A1040000}"/>
    <cellStyle name="Currency 2 11 3 3 2" xfId="1752" xr:uid="{00000000-0005-0000-0000-0000A2040000}"/>
    <cellStyle name="Currency 2 11 3 3 3" xfId="1753" xr:uid="{00000000-0005-0000-0000-0000A3040000}"/>
    <cellStyle name="Currency 2 11 3 4" xfId="1754" xr:uid="{00000000-0005-0000-0000-0000A4040000}"/>
    <cellStyle name="Currency 2 11 3 4 2" xfId="1755" xr:uid="{00000000-0005-0000-0000-0000A5040000}"/>
    <cellStyle name="Currency 2 11 3 4 2 2" xfId="1756" xr:uid="{00000000-0005-0000-0000-0000A6040000}"/>
    <cellStyle name="Currency 2 11 3 4 3" xfId="1757" xr:uid="{00000000-0005-0000-0000-0000A7040000}"/>
    <cellStyle name="Currency 2 11 3 5" xfId="1758" xr:uid="{00000000-0005-0000-0000-0000A8040000}"/>
    <cellStyle name="Currency 2 11 3 5 2" xfId="1759" xr:uid="{00000000-0005-0000-0000-0000A9040000}"/>
    <cellStyle name="Currency 2 11 3 5 2 2" xfId="1760" xr:uid="{00000000-0005-0000-0000-0000AA040000}"/>
    <cellStyle name="Currency 2 11 3 5 3" xfId="1761" xr:uid="{00000000-0005-0000-0000-0000AB040000}"/>
    <cellStyle name="Currency 2 11 3 6" xfId="1762" xr:uid="{00000000-0005-0000-0000-0000AC040000}"/>
    <cellStyle name="Currency 2 11 3 6 2" xfId="1763" xr:uid="{00000000-0005-0000-0000-0000AD040000}"/>
    <cellStyle name="Currency 2 11 3 6 2 2" xfId="1764" xr:uid="{00000000-0005-0000-0000-0000AE040000}"/>
    <cellStyle name="Currency 2 11 3 6 3" xfId="1765" xr:uid="{00000000-0005-0000-0000-0000AF040000}"/>
    <cellStyle name="Currency 2 11 3 7" xfId="1766" xr:uid="{00000000-0005-0000-0000-0000B0040000}"/>
    <cellStyle name="Currency 2 11 3 7 2" xfId="1767" xr:uid="{00000000-0005-0000-0000-0000B1040000}"/>
    <cellStyle name="Currency 2 11 3 8" xfId="1768" xr:uid="{00000000-0005-0000-0000-0000B2040000}"/>
    <cellStyle name="Currency 2 11 3 8 2" xfId="1769" xr:uid="{00000000-0005-0000-0000-0000B3040000}"/>
    <cellStyle name="Currency 2 11 3 9" xfId="1770" xr:uid="{00000000-0005-0000-0000-0000B4040000}"/>
    <cellStyle name="Currency 2 11 4" xfId="1771" xr:uid="{00000000-0005-0000-0000-0000B5040000}"/>
    <cellStyle name="Currency 2 11 4 2" xfId="1772" xr:uid="{00000000-0005-0000-0000-0000B6040000}"/>
    <cellStyle name="Currency 2 11 4 3" xfId="1773" xr:uid="{00000000-0005-0000-0000-0000B7040000}"/>
    <cellStyle name="Currency 2 11 4 3 2" xfId="1774" xr:uid="{00000000-0005-0000-0000-0000B8040000}"/>
    <cellStyle name="Currency 2 11 4 3 2 2" xfId="1775" xr:uid="{00000000-0005-0000-0000-0000B9040000}"/>
    <cellStyle name="Currency 2 11 4 3 3" xfId="1776" xr:uid="{00000000-0005-0000-0000-0000BA040000}"/>
    <cellStyle name="Currency 2 11 4 4" xfId="1777" xr:uid="{00000000-0005-0000-0000-0000BB040000}"/>
    <cellStyle name="Currency 2 11 4 4 2" xfId="1778" xr:uid="{00000000-0005-0000-0000-0000BC040000}"/>
    <cellStyle name="Currency 2 11 4 4 2 2" xfId="1779" xr:uid="{00000000-0005-0000-0000-0000BD040000}"/>
    <cellStyle name="Currency 2 11 4 4 3" xfId="1780" xr:uid="{00000000-0005-0000-0000-0000BE040000}"/>
    <cellStyle name="Currency 2 11 4 5" xfId="1781" xr:uid="{00000000-0005-0000-0000-0000BF040000}"/>
    <cellStyle name="Currency 2 11 4 5 2" xfId="1782" xr:uid="{00000000-0005-0000-0000-0000C0040000}"/>
    <cellStyle name="Currency 2 11 4 5 2 2" xfId="1783" xr:uid="{00000000-0005-0000-0000-0000C1040000}"/>
    <cellStyle name="Currency 2 11 4 5 3" xfId="1784" xr:uid="{00000000-0005-0000-0000-0000C2040000}"/>
    <cellStyle name="Currency 2 11 4 6" xfId="1785" xr:uid="{00000000-0005-0000-0000-0000C3040000}"/>
    <cellStyle name="Currency 2 11 4 6 2" xfId="1786" xr:uid="{00000000-0005-0000-0000-0000C4040000}"/>
    <cellStyle name="Currency 2 11 4 7" xfId="1787" xr:uid="{00000000-0005-0000-0000-0000C5040000}"/>
    <cellStyle name="Currency 2 11 4 7 2" xfId="1788" xr:uid="{00000000-0005-0000-0000-0000C6040000}"/>
    <cellStyle name="Currency 2 11 4 8" xfId="1789" xr:uid="{00000000-0005-0000-0000-0000C7040000}"/>
    <cellStyle name="Currency 2 11 4 9" xfId="1790" xr:uid="{00000000-0005-0000-0000-0000C8040000}"/>
    <cellStyle name="Currency 2 11 5" xfId="1791" xr:uid="{00000000-0005-0000-0000-0000C9040000}"/>
    <cellStyle name="Currency 2 11 5 2" xfId="1792" xr:uid="{00000000-0005-0000-0000-0000CA040000}"/>
    <cellStyle name="Currency 2 11 5 3" xfId="1793" xr:uid="{00000000-0005-0000-0000-0000CB040000}"/>
    <cellStyle name="Currency 2 11 6" xfId="1794" xr:uid="{00000000-0005-0000-0000-0000CC040000}"/>
    <cellStyle name="Currency 2 11 6 2" xfId="1795" xr:uid="{00000000-0005-0000-0000-0000CD040000}"/>
    <cellStyle name="Currency 2 11 6 2 2" xfId="1796" xr:uid="{00000000-0005-0000-0000-0000CE040000}"/>
    <cellStyle name="Currency 2 11 6 2 2 2" xfId="1797" xr:uid="{00000000-0005-0000-0000-0000CF040000}"/>
    <cellStyle name="Currency 2 11 6 2 3" xfId="1798" xr:uid="{00000000-0005-0000-0000-0000D0040000}"/>
    <cellStyle name="Currency 2 11 6 3" xfId="1799" xr:uid="{00000000-0005-0000-0000-0000D1040000}"/>
    <cellStyle name="Currency 2 11 6 3 2" xfId="1800" xr:uid="{00000000-0005-0000-0000-0000D2040000}"/>
    <cellStyle name="Currency 2 11 6 3 2 2" xfId="1801" xr:uid="{00000000-0005-0000-0000-0000D3040000}"/>
    <cellStyle name="Currency 2 11 6 3 3" xfId="1802" xr:uid="{00000000-0005-0000-0000-0000D4040000}"/>
    <cellStyle name="Currency 2 11 6 4" xfId="1803" xr:uid="{00000000-0005-0000-0000-0000D5040000}"/>
    <cellStyle name="Currency 2 11 6 4 2" xfId="1804" xr:uid="{00000000-0005-0000-0000-0000D6040000}"/>
    <cellStyle name="Currency 2 11 6 4 2 2" xfId="1805" xr:uid="{00000000-0005-0000-0000-0000D7040000}"/>
    <cellStyle name="Currency 2 11 6 4 3" xfId="1806" xr:uid="{00000000-0005-0000-0000-0000D8040000}"/>
    <cellStyle name="Currency 2 11 6 5" xfId="1807" xr:uid="{00000000-0005-0000-0000-0000D9040000}"/>
    <cellStyle name="Currency 2 11 6 5 2" xfId="1808" xr:uid="{00000000-0005-0000-0000-0000DA040000}"/>
    <cellStyle name="Currency 2 11 6 6" xfId="1809" xr:uid="{00000000-0005-0000-0000-0000DB040000}"/>
    <cellStyle name="Currency 2 11 6 6 2" xfId="1810" xr:uid="{00000000-0005-0000-0000-0000DC040000}"/>
    <cellStyle name="Currency 2 11 6 7" xfId="1811" xr:uid="{00000000-0005-0000-0000-0000DD040000}"/>
    <cellStyle name="Currency 2 11 7" xfId="1812" xr:uid="{00000000-0005-0000-0000-0000DE040000}"/>
    <cellStyle name="Currency 2 11 7 2" xfId="1813" xr:uid="{00000000-0005-0000-0000-0000DF040000}"/>
    <cellStyle name="Currency 2 11 7 2 2" xfId="1814" xr:uid="{00000000-0005-0000-0000-0000E0040000}"/>
    <cellStyle name="Currency 2 11 7 3" xfId="1815" xr:uid="{00000000-0005-0000-0000-0000E1040000}"/>
    <cellStyle name="Currency 2 11 8" xfId="1816" xr:uid="{00000000-0005-0000-0000-0000E2040000}"/>
    <cellStyle name="Currency 2 11 8 2" xfId="1817" xr:uid="{00000000-0005-0000-0000-0000E3040000}"/>
    <cellStyle name="Currency 2 11 8 2 2" xfId="1818" xr:uid="{00000000-0005-0000-0000-0000E4040000}"/>
    <cellStyle name="Currency 2 11 8 3" xfId="1819" xr:uid="{00000000-0005-0000-0000-0000E5040000}"/>
    <cellStyle name="Currency 2 12" xfId="104" xr:uid="{00000000-0005-0000-0000-0000E6040000}"/>
    <cellStyle name="Currency 2 12 10" xfId="1820" xr:uid="{00000000-0005-0000-0000-0000E7040000}"/>
    <cellStyle name="Currency 2 12 2" xfId="105" xr:uid="{00000000-0005-0000-0000-0000E8040000}"/>
    <cellStyle name="Currency 2 12 2 2" xfId="1821" xr:uid="{00000000-0005-0000-0000-0000E9040000}"/>
    <cellStyle name="Currency 2 12 2 3" xfId="1822" xr:uid="{00000000-0005-0000-0000-0000EA040000}"/>
    <cellStyle name="Currency 2 12 2 3 2" xfId="1823" xr:uid="{00000000-0005-0000-0000-0000EB040000}"/>
    <cellStyle name="Currency 2 12 2 3 3" xfId="1824" xr:uid="{00000000-0005-0000-0000-0000EC040000}"/>
    <cellStyle name="Currency 2 12 2 4" xfId="1825" xr:uid="{00000000-0005-0000-0000-0000ED040000}"/>
    <cellStyle name="Currency 2 12 2 4 2" xfId="1826" xr:uid="{00000000-0005-0000-0000-0000EE040000}"/>
    <cellStyle name="Currency 2 12 2 4 2 2" xfId="1827" xr:uid="{00000000-0005-0000-0000-0000EF040000}"/>
    <cellStyle name="Currency 2 12 2 4 3" xfId="1828" xr:uid="{00000000-0005-0000-0000-0000F0040000}"/>
    <cellStyle name="Currency 2 12 2 5" xfId="1829" xr:uid="{00000000-0005-0000-0000-0000F1040000}"/>
    <cellStyle name="Currency 2 12 2 5 2" xfId="1830" xr:uid="{00000000-0005-0000-0000-0000F2040000}"/>
    <cellStyle name="Currency 2 12 2 5 2 2" xfId="1831" xr:uid="{00000000-0005-0000-0000-0000F3040000}"/>
    <cellStyle name="Currency 2 12 2 5 3" xfId="1832" xr:uid="{00000000-0005-0000-0000-0000F4040000}"/>
    <cellStyle name="Currency 2 12 2 6" xfId="1833" xr:uid="{00000000-0005-0000-0000-0000F5040000}"/>
    <cellStyle name="Currency 2 12 2 6 2" xfId="1834" xr:uid="{00000000-0005-0000-0000-0000F6040000}"/>
    <cellStyle name="Currency 2 12 2 6 2 2" xfId="1835" xr:uid="{00000000-0005-0000-0000-0000F7040000}"/>
    <cellStyle name="Currency 2 12 2 6 3" xfId="1836" xr:uid="{00000000-0005-0000-0000-0000F8040000}"/>
    <cellStyle name="Currency 2 12 2 7" xfId="1837" xr:uid="{00000000-0005-0000-0000-0000F9040000}"/>
    <cellStyle name="Currency 2 12 2 7 2" xfId="1838" xr:uid="{00000000-0005-0000-0000-0000FA040000}"/>
    <cellStyle name="Currency 2 12 2 8" xfId="1839" xr:uid="{00000000-0005-0000-0000-0000FB040000}"/>
    <cellStyle name="Currency 2 12 2 8 2" xfId="1840" xr:uid="{00000000-0005-0000-0000-0000FC040000}"/>
    <cellStyle name="Currency 2 12 2 9" xfId="1841" xr:uid="{00000000-0005-0000-0000-0000FD040000}"/>
    <cellStyle name="Currency 2 12 3" xfId="106" xr:uid="{00000000-0005-0000-0000-0000FE040000}"/>
    <cellStyle name="Currency 2 12 4" xfId="1842" xr:uid="{00000000-0005-0000-0000-0000FF040000}"/>
    <cellStyle name="Currency 2 12 4 2" xfId="1843" xr:uid="{00000000-0005-0000-0000-000000050000}"/>
    <cellStyle name="Currency 2 12 4 3" xfId="1844" xr:uid="{00000000-0005-0000-0000-000001050000}"/>
    <cellStyle name="Currency 2 12 5" xfId="1845" xr:uid="{00000000-0005-0000-0000-000002050000}"/>
    <cellStyle name="Currency 2 12 5 2" xfId="1846" xr:uid="{00000000-0005-0000-0000-000003050000}"/>
    <cellStyle name="Currency 2 12 5 2 2" xfId="1847" xr:uid="{00000000-0005-0000-0000-000004050000}"/>
    <cellStyle name="Currency 2 12 5 3" xfId="1848" xr:uid="{00000000-0005-0000-0000-000005050000}"/>
    <cellStyle name="Currency 2 12 6" xfId="1849" xr:uid="{00000000-0005-0000-0000-000006050000}"/>
    <cellStyle name="Currency 2 12 6 2" xfId="1850" xr:uid="{00000000-0005-0000-0000-000007050000}"/>
    <cellStyle name="Currency 2 12 6 2 2" xfId="1851" xr:uid="{00000000-0005-0000-0000-000008050000}"/>
    <cellStyle name="Currency 2 12 6 3" xfId="1852" xr:uid="{00000000-0005-0000-0000-000009050000}"/>
    <cellStyle name="Currency 2 12 7" xfId="1853" xr:uid="{00000000-0005-0000-0000-00000A050000}"/>
    <cellStyle name="Currency 2 12 7 2" xfId="1854" xr:uid="{00000000-0005-0000-0000-00000B050000}"/>
    <cellStyle name="Currency 2 12 7 2 2" xfId="1855" xr:uid="{00000000-0005-0000-0000-00000C050000}"/>
    <cellStyle name="Currency 2 12 7 3" xfId="1856" xr:uid="{00000000-0005-0000-0000-00000D050000}"/>
    <cellStyle name="Currency 2 12 8" xfId="1857" xr:uid="{00000000-0005-0000-0000-00000E050000}"/>
    <cellStyle name="Currency 2 12 8 2" xfId="1858" xr:uid="{00000000-0005-0000-0000-00000F050000}"/>
    <cellStyle name="Currency 2 12 9" xfId="1859" xr:uid="{00000000-0005-0000-0000-000010050000}"/>
    <cellStyle name="Currency 2 12 9 2" xfId="1860" xr:uid="{00000000-0005-0000-0000-000011050000}"/>
    <cellStyle name="Currency 2 13" xfId="107" xr:uid="{00000000-0005-0000-0000-000012050000}"/>
    <cellStyle name="Currency 2 13 2" xfId="108" xr:uid="{00000000-0005-0000-0000-000013050000}"/>
    <cellStyle name="Currency 2 13 2 10" xfId="1861" xr:uid="{00000000-0005-0000-0000-000014050000}"/>
    <cellStyle name="Currency 2 13 2 2" xfId="1862" xr:uid="{00000000-0005-0000-0000-000015050000}"/>
    <cellStyle name="Currency 2 13 2 3" xfId="1863" xr:uid="{00000000-0005-0000-0000-000016050000}"/>
    <cellStyle name="Currency 2 13 2 4" xfId="1864" xr:uid="{00000000-0005-0000-0000-000017050000}"/>
    <cellStyle name="Currency 2 13 2 4 2" xfId="1865" xr:uid="{00000000-0005-0000-0000-000018050000}"/>
    <cellStyle name="Currency 2 13 2 4 2 2" xfId="1866" xr:uid="{00000000-0005-0000-0000-000019050000}"/>
    <cellStyle name="Currency 2 13 2 4 3" xfId="1867" xr:uid="{00000000-0005-0000-0000-00001A050000}"/>
    <cellStyle name="Currency 2 13 2 5" xfId="1868" xr:uid="{00000000-0005-0000-0000-00001B050000}"/>
    <cellStyle name="Currency 2 13 2 5 2" xfId="1869" xr:uid="{00000000-0005-0000-0000-00001C050000}"/>
    <cellStyle name="Currency 2 13 2 5 2 2" xfId="1870" xr:uid="{00000000-0005-0000-0000-00001D050000}"/>
    <cellStyle name="Currency 2 13 2 5 3" xfId="1871" xr:uid="{00000000-0005-0000-0000-00001E050000}"/>
    <cellStyle name="Currency 2 13 2 6" xfId="1872" xr:uid="{00000000-0005-0000-0000-00001F050000}"/>
    <cellStyle name="Currency 2 13 2 6 2" xfId="1873" xr:uid="{00000000-0005-0000-0000-000020050000}"/>
    <cellStyle name="Currency 2 13 2 6 2 2" xfId="1874" xr:uid="{00000000-0005-0000-0000-000021050000}"/>
    <cellStyle name="Currency 2 13 2 6 3" xfId="1875" xr:uid="{00000000-0005-0000-0000-000022050000}"/>
    <cellStyle name="Currency 2 13 2 7" xfId="1876" xr:uid="{00000000-0005-0000-0000-000023050000}"/>
    <cellStyle name="Currency 2 13 2 7 2" xfId="1877" xr:uid="{00000000-0005-0000-0000-000024050000}"/>
    <cellStyle name="Currency 2 13 2 8" xfId="1878" xr:uid="{00000000-0005-0000-0000-000025050000}"/>
    <cellStyle name="Currency 2 13 2 8 2" xfId="1879" xr:uid="{00000000-0005-0000-0000-000026050000}"/>
    <cellStyle name="Currency 2 13 2 9" xfId="1880" xr:uid="{00000000-0005-0000-0000-000027050000}"/>
    <cellStyle name="Currency 2 13 3" xfId="109" xr:uid="{00000000-0005-0000-0000-000028050000}"/>
    <cellStyle name="Currency 2 13 4" xfId="1881" xr:uid="{00000000-0005-0000-0000-000029050000}"/>
    <cellStyle name="Currency 2 13 4 2" xfId="1882" xr:uid="{00000000-0005-0000-0000-00002A050000}"/>
    <cellStyle name="Currency 2 13 4 2 2" xfId="1883" xr:uid="{00000000-0005-0000-0000-00002B050000}"/>
    <cellStyle name="Currency 2 13 4 3" xfId="1884" xr:uid="{00000000-0005-0000-0000-00002C050000}"/>
    <cellStyle name="Currency 2 13 5" xfId="1885" xr:uid="{00000000-0005-0000-0000-00002D050000}"/>
    <cellStyle name="Currency 2 13 5 2" xfId="1886" xr:uid="{00000000-0005-0000-0000-00002E050000}"/>
    <cellStyle name="Currency 2 13 5 2 2" xfId="1887" xr:uid="{00000000-0005-0000-0000-00002F050000}"/>
    <cellStyle name="Currency 2 13 5 3" xfId="1888" xr:uid="{00000000-0005-0000-0000-000030050000}"/>
    <cellStyle name="Currency 2 14" xfId="1889" xr:uid="{00000000-0005-0000-0000-000031050000}"/>
    <cellStyle name="Currency 2 14 2" xfId="1890" xr:uid="{00000000-0005-0000-0000-000032050000}"/>
    <cellStyle name="Currency 2 14 3" xfId="1891" xr:uid="{00000000-0005-0000-0000-000033050000}"/>
    <cellStyle name="Currency 2 14 3 2" xfId="1892" xr:uid="{00000000-0005-0000-0000-000034050000}"/>
    <cellStyle name="Currency 2 14 3 3" xfId="1893" xr:uid="{00000000-0005-0000-0000-000035050000}"/>
    <cellStyle name="Currency 2 14 4" xfId="1894" xr:uid="{00000000-0005-0000-0000-000036050000}"/>
    <cellStyle name="Currency 2 14 4 2" xfId="1895" xr:uid="{00000000-0005-0000-0000-000037050000}"/>
    <cellStyle name="Currency 2 14 4 2 2" xfId="1896" xr:uid="{00000000-0005-0000-0000-000038050000}"/>
    <cellStyle name="Currency 2 14 4 3" xfId="1897" xr:uid="{00000000-0005-0000-0000-000039050000}"/>
    <cellStyle name="Currency 2 14 5" xfId="1898" xr:uid="{00000000-0005-0000-0000-00003A050000}"/>
    <cellStyle name="Currency 2 14 5 2" xfId="1899" xr:uid="{00000000-0005-0000-0000-00003B050000}"/>
    <cellStyle name="Currency 2 14 5 2 2" xfId="1900" xr:uid="{00000000-0005-0000-0000-00003C050000}"/>
    <cellStyle name="Currency 2 14 5 3" xfId="1901" xr:uid="{00000000-0005-0000-0000-00003D050000}"/>
    <cellStyle name="Currency 2 14 6" xfId="1902" xr:uid="{00000000-0005-0000-0000-00003E050000}"/>
    <cellStyle name="Currency 2 14 6 2" xfId="1903" xr:uid="{00000000-0005-0000-0000-00003F050000}"/>
    <cellStyle name="Currency 2 14 6 2 2" xfId="1904" xr:uid="{00000000-0005-0000-0000-000040050000}"/>
    <cellStyle name="Currency 2 14 6 3" xfId="1905" xr:uid="{00000000-0005-0000-0000-000041050000}"/>
    <cellStyle name="Currency 2 14 7" xfId="1906" xr:uid="{00000000-0005-0000-0000-000042050000}"/>
    <cellStyle name="Currency 2 14 7 2" xfId="1907" xr:uid="{00000000-0005-0000-0000-000043050000}"/>
    <cellStyle name="Currency 2 14 8" xfId="1908" xr:uid="{00000000-0005-0000-0000-000044050000}"/>
    <cellStyle name="Currency 2 14 8 2" xfId="1909" xr:uid="{00000000-0005-0000-0000-000045050000}"/>
    <cellStyle name="Currency 2 14 9" xfId="1910" xr:uid="{00000000-0005-0000-0000-000046050000}"/>
    <cellStyle name="Currency 2 15" xfId="1911" xr:uid="{00000000-0005-0000-0000-000047050000}"/>
    <cellStyle name="Currency 2 15 2" xfId="1912" xr:uid="{00000000-0005-0000-0000-000048050000}"/>
    <cellStyle name="Currency 2 15 3" xfId="1913" xr:uid="{00000000-0005-0000-0000-000049050000}"/>
    <cellStyle name="Currency 2 16" xfId="1914" xr:uid="{00000000-0005-0000-0000-00004A050000}"/>
    <cellStyle name="Currency 2 17" xfId="1915" xr:uid="{00000000-0005-0000-0000-00004B050000}"/>
    <cellStyle name="Currency 2 17 2" xfId="1916" xr:uid="{00000000-0005-0000-0000-00004C050000}"/>
    <cellStyle name="Currency 2 17 3" xfId="1917" xr:uid="{00000000-0005-0000-0000-00004D050000}"/>
    <cellStyle name="Currency 2 18" xfId="1918" xr:uid="{00000000-0005-0000-0000-00004E050000}"/>
    <cellStyle name="Currency 2 18 2" xfId="1919" xr:uid="{00000000-0005-0000-0000-00004F050000}"/>
    <cellStyle name="Currency 2 18 2 2" xfId="1920" xr:uid="{00000000-0005-0000-0000-000050050000}"/>
    <cellStyle name="Currency 2 18 3" xfId="1921" xr:uid="{00000000-0005-0000-0000-000051050000}"/>
    <cellStyle name="Currency 2 18 4" xfId="1922" xr:uid="{00000000-0005-0000-0000-000052050000}"/>
    <cellStyle name="Currency 2 18 5" xfId="1923" xr:uid="{00000000-0005-0000-0000-000053050000}"/>
    <cellStyle name="Currency 2 19" xfId="1924" xr:uid="{00000000-0005-0000-0000-000054050000}"/>
    <cellStyle name="Currency 2 19 2" xfId="1925" xr:uid="{00000000-0005-0000-0000-000055050000}"/>
    <cellStyle name="Currency 2 19 2 2" xfId="1926" xr:uid="{00000000-0005-0000-0000-000056050000}"/>
    <cellStyle name="Currency 2 19 3" xfId="1927" xr:uid="{00000000-0005-0000-0000-000057050000}"/>
    <cellStyle name="Currency 2 2" xfId="110" xr:uid="{00000000-0005-0000-0000-000058050000}"/>
    <cellStyle name="Currency 2 2 2" xfId="111" xr:uid="{00000000-0005-0000-0000-000059050000}"/>
    <cellStyle name="Currency 2 2 2 10" xfId="1928" xr:uid="{00000000-0005-0000-0000-00005A050000}"/>
    <cellStyle name="Currency 2 2 2 10 2" xfId="1929" xr:uid="{00000000-0005-0000-0000-00005B050000}"/>
    <cellStyle name="Currency 2 2 2 10 2 2" xfId="1930" xr:uid="{00000000-0005-0000-0000-00005C050000}"/>
    <cellStyle name="Currency 2 2 2 10 3" xfId="1931" xr:uid="{00000000-0005-0000-0000-00005D050000}"/>
    <cellStyle name="Currency 2 2 2 10 4" xfId="1932" xr:uid="{00000000-0005-0000-0000-00005E050000}"/>
    <cellStyle name="Currency 2 2 2 11" xfId="1933" xr:uid="{00000000-0005-0000-0000-00005F050000}"/>
    <cellStyle name="Currency 2 2 2 11 2" xfId="1934" xr:uid="{00000000-0005-0000-0000-000060050000}"/>
    <cellStyle name="Currency 2 2 2 11 2 2" xfId="1935" xr:uid="{00000000-0005-0000-0000-000061050000}"/>
    <cellStyle name="Currency 2 2 2 11 3" xfId="1936" xr:uid="{00000000-0005-0000-0000-000062050000}"/>
    <cellStyle name="Currency 2 2 2 12" xfId="1937" xr:uid="{00000000-0005-0000-0000-000063050000}"/>
    <cellStyle name="Currency 2 2 2 12 2" xfId="1938" xr:uid="{00000000-0005-0000-0000-000064050000}"/>
    <cellStyle name="Currency 2 2 2 12 2 2" xfId="1939" xr:uid="{00000000-0005-0000-0000-000065050000}"/>
    <cellStyle name="Currency 2 2 2 12 3" xfId="1940" xr:uid="{00000000-0005-0000-0000-000066050000}"/>
    <cellStyle name="Currency 2 2 2 13" xfId="1941" xr:uid="{00000000-0005-0000-0000-000067050000}"/>
    <cellStyle name="Currency 2 2 2 13 2" xfId="1942" xr:uid="{00000000-0005-0000-0000-000068050000}"/>
    <cellStyle name="Currency 2 2 2 14" xfId="1943" xr:uid="{00000000-0005-0000-0000-000069050000}"/>
    <cellStyle name="Currency 2 2 2 14 2" xfId="1944" xr:uid="{00000000-0005-0000-0000-00006A050000}"/>
    <cellStyle name="Currency 2 2 2 15" xfId="1945" xr:uid="{00000000-0005-0000-0000-00006B050000}"/>
    <cellStyle name="Currency 2 2 2 16" xfId="1946" xr:uid="{00000000-0005-0000-0000-00006C050000}"/>
    <cellStyle name="Currency 2 2 2 17" xfId="1947" xr:uid="{00000000-0005-0000-0000-00006D050000}"/>
    <cellStyle name="Currency 2 2 2 2" xfId="112" xr:uid="{00000000-0005-0000-0000-00006E050000}"/>
    <cellStyle name="Currency 2 2 2 2 10" xfId="1948" xr:uid="{00000000-0005-0000-0000-00006F050000}"/>
    <cellStyle name="Currency 2 2 2 2 10 2" xfId="1949" xr:uid="{00000000-0005-0000-0000-000070050000}"/>
    <cellStyle name="Currency 2 2 2 2 10 2 2" xfId="1950" xr:uid="{00000000-0005-0000-0000-000071050000}"/>
    <cellStyle name="Currency 2 2 2 2 10 3" xfId="1951" xr:uid="{00000000-0005-0000-0000-000072050000}"/>
    <cellStyle name="Currency 2 2 2 2 11" xfId="1952" xr:uid="{00000000-0005-0000-0000-000073050000}"/>
    <cellStyle name="Currency 2 2 2 2 11 2" xfId="1953" xr:uid="{00000000-0005-0000-0000-000074050000}"/>
    <cellStyle name="Currency 2 2 2 2 12" xfId="1954" xr:uid="{00000000-0005-0000-0000-000075050000}"/>
    <cellStyle name="Currency 2 2 2 2 12 2" xfId="1955" xr:uid="{00000000-0005-0000-0000-000076050000}"/>
    <cellStyle name="Currency 2 2 2 2 13" xfId="1956" xr:uid="{00000000-0005-0000-0000-000077050000}"/>
    <cellStyle name="Currency 2 2 2 2 14" xfId="1957" xr:uid="{00000000-0005-0000-0000-000078050000}"/>
    <cellStyle name="Currency 2 2 2 2 15" xfId="1958" xr:uid="{00000000-0005-0000-0000-000079050000}"/>
    <cellStyle name="Currency 2 2 2 2 2" xfId="113" xr:uid="{00000000-0005-0000-0000-00007A050000}"/>
    <cellStyle name="Currency 2 2 2 2 2 2" xfId="1959" xr:uid="{00000000-0005-0000-0000-00007B050000}"/>
    <cellStyle name="Currency 2 2 2 2 2 2 2" xfId="1960" xr:uid="{00000000-0005-0000-0000-00007C050000}"/>
    <cellStyle name="Currency 2 2 2 2 2 2 3" xfId="1961" xr:uid="{00000000-0005-0000-0000-00007D050000}"/>
    <cellStyle name="Currency 2 2 2 2 2 2 3 2" xfId="1962" xr:uid="{00000000-0005-0000-0000-00007E050000}"/>
    <cellStyle name="Currency 2 2 2 2 2 2 3 3" xfId="1963" xr:uid="{00000000-0005-0000-0000-00007F050000}"/>
    <cellStyle name="Currency 2 2 2 2 2 2 4" xfId="1964" xr:uid="{00000000-0005-0000-0000-000080050000}"/>
    <cellStyle name="Currency 2 2 2 2 2 2 4 2" xfId="1965" xr:uid="{00000000-0005-0000-0000-000081050000}"/>
    <cellStyle name="Currency 2 2 2 2 2 2 4 2 2" xfId="1966" xr:uid="{00000000-0005-0000-0000-000082050000}"/>
    <cellStyle name="Currency 2 2 2 2 2 2 4 3" xfId="1967" xr:uid="{00000000-0005-0000-0000-000083050000}"/>
    <cellStyle name="Currency 2 2 2 2 2 2 5" xfId="1968" xr:uid="{00000000-0005-0000-0000-000084050000}"/>
    <cellStyle name="Currency 2 2 2 2 2 2 5 2" xfId="1969" xr:uid="{00000000-0005-0000-0000-000085050000}"/>
    <cellStyle name="Currency 2 2 2 2 2 2 5 2 2" xfId="1970" xr:uid="{00000000-0005-0000-0000-000086050000}"/>
    <cellStyle name="Currency 2 2 2 2 2 2 5 3" xfId="1971" xr:uid="{00000000-0005-0000-0000-000087050000}"/>
    <cellStyle name="Currency 2 2 2 2 2 2 6" xfId="1972" xr:uid="{00000000-0005-0000-0000-000088050000}"/>
    <cellStyle name="Currency 2 2 2 2 2 2 6 2" xfId="1973" xr:uid="{00000000-0005-0000-0000-000089050000}"/>
    <cellStyle name="Currency 2 2 2 2 2 2 6 2 2" xfId="1974" xr:uid="{00000000-0005-0000-0000-00008A050000}"/>
    <cellStyle name="Currency 2 2 2 2 2 2 6 3" xfId="1975" xr:uid="{00000000-0005-0000-0000-00008B050000}"/>
    <cellStyle name="Currency 2 2 2 2 2 2 7" xfId="1976" xr:uid="{00000000-0005-0000-0000-00008C050000}"/>
    <cellStyle name="Currency 2 2 2 2 2 2 7 2" xfId="1977" xr:uid="{00000000-0005-0000-0000-00008D050000}"/>
    <cellStyle name="Currency 2 2 2 2 2 2 8" xfId="1978" xr:uid="{00000000-0005-0000-0000-00008E050000}"/>
    <cellStyle name="Currency 2 2 2 2 2 2 8 2" xfId="1979" xr:uid="{00000000-0005-0000-0000-00008F050000}"/>
    <cellStyle name="Currency 2 2 2 2 2 2 9" xfId="1980" xr:uid="{00000000-0005-0000-0000-000090050000}"/>
    <cellStyle name="Currency 2 2 2 2 2 3" xfId="1981" xr:uid="{00000000-0005-0000-0000-000091050000}"/>
    <cellStyle name="Currency 2 2 2 2 2 3 2" xfId="1982" xr:uid="{00000000-0005-0000-0000-000092050000}"/>
    <cellStyle name="Currency 2 2 2 2 2 3 3" xfId="1983" xr:uid="{00000000-0005-0000-0000-000093050000}"/>
    <cellStyle name="Currency 2 2 2 2 2 3 3 2" xfId="1984" xr:uid="{00000000-0005-0000-0000-000094050000}"/>
    <cellStyle name="Currency 2 2 2 2 2 3 3 3" xfId="1985" xr:uid="{00000000-0005-0000-0000-000095050000}"/>
    <cellStyle name="Currency 2 2 2 2 2 3 4" xfId="1986" xr:uid="{00000000-0005-0000-0000-000096050000}"/>
    <cellStyle name="Currency 2 2 2 2 2 3 4 2" xfId="1987" xr:uid="{00000000-0005-0000-0000-000097050000}"/>
    <cellStyle name="Currency 2 2 2 2 2 3 4 2 2" xfId="1988" xr:uid="{00000000-0005-0000-0000-000098050000}"/>
    <cellStyle name="Currency 2 2 2 2 2 3 4 3" xfId="1989" xr:uid="{00000000-0005-0000-0000-000099050000}"/>
    <cellStyle name="Currency 2 2 2 2 2 3 5" xfId="1990" xr:uid="{00000000-0005-0000-0000-00009A050000}"/>
    <cellStyle name="Currency 2 2 2 2 2 3 5 2" xfId="1991" xr:uid="{00000000-0005-0000-0000-00009B050000}"/>
    <cellStyle name="Currency 2 2 2 2 2 3 5 2 2" xfId="1992" xr:uid="{00000000-0005-0000-0000-00009C050000}"/>
    <cellStyle name="Currency 2 2 2 2 2 3 5 3" xfId="1993" xr:uid="{00000000-0005-0000-0000-00009D050000}"/>
    <cellStyle name="Currency 2 2 2 2 2 3 6" xfId="1994" xr:uid="{00000000-0005-0000-0000-00009E050000}"/>
    <cellStyle name="Currency 2 2 2 2 2 3 6 2" xfId="1995" xr:uid="{00000000-0005-0000-0000-00009F050000}"/>
    <cellStyle name="Currency 2 2 2 2 2 3 6 2 2" xfId="1996" xr:uid="{00000000-0005-0000-0000-0000A0050000}"/>
    <cellStyle name="Currency 2 2 2 2 2 3 6 3" xfId="1997" xr:uid="{00000000-0005-0000-0000-0000A1050000}"/>
    <cellStyle name="Currency 2 2 2 2 2 3 7" xfId="1998" xr:uid="{00000000-0005-0000-0000-0000A2050000}"/>
    <cellStyle name="Currency 2 2 2 2 2 3 7 2" xfId="1999" xr:uid="{00000000-0005-0000-0000-0000A3050000}"/>
    <cellStyle name="Currency 2 2 2 2 2 3 8" xfId="2000" xr:uid="{00000000-0005-0000-0000-0000A4050000}"/>
    <cellStyle name="Currency 2 2 2 2 2 3 8 2" xfId="2001" xr:uid="{00000000-0005-0000-0000-0000A5050000}"/>
    <cellStyle name="Currency 2 2 2 2 2 3 9" xfId="2002" xr:uid="{00000000-0005-0000-0000-0000A6050000}"/>
    <cellStyle name="Currency 2 2 2 2 2 4" xfId="2003" xr:uid="{00000000-0005-0000-0000-0000A7050000}"/>
    <cellStyle name="Currency 2 2 2 2 2 4 2" xfId="2004" xr:uid="{00000000-0005-0000-0000-0000A8050000}"/>
    <cellStyle name="Currency 2 2 2 2 2 4 3" xfId="2005" xr:uid="{00000000-0005-0000-0000-0000A9050000}"/>
    <cellStyle name="Currency 2 2 2 2 2 4 3 2" xfId="2006" xr:uid="{00000000-0005-0000-0000-0000AA050000}"/>
    <cellStyle name="Currency 2 2 2 2 2 4 3 2 2" xfId="2007" xr:uid="{00000000-0005-0000-0000-0000AB050000}"/>
    <cellStyle name="Currency 2 2 2 2 2 4 3 3" xfId="2008" xr:uid="{00000000-0005-0000-0000-0000AC050000}"/>
    <cellStyle name="Currency 2 2 2 2 2 4 4" xfId="2009" xr:uid="{00000000-0005-0000-0000-0000AD050000}"/>
    <cellStyle name="Currency 2 2 2 2 2 4 4 2" xfId="2010" xr:uid="{00000000-0005-0000-0000-0000AE050000}"/>
    <cellStyle name="Currency 2 2 2 2 2 4 4 2 2" xfId="2011" xr:uid="{00000000-0005-0000-0000-0000AF050000}"/>
    <cellStyle name="Currency 2 2 2 2 2 4 4 3" xfId="2012" xr:uid="{00000000-0005-0000-0000-0000B0050000}"/>
    <cellStyle name="Currency 2 2 2 2 2 4 5" xfId="2013" xr:uid="{00000000-0005-0000-0000-0000B1050000}"/>
    <cellStyle name="Currency 2 2 2 2 2 4 5 2" xfId="2014" xr:uid="{00000000-0005-0000-0000-0000B2050000}"/>
    <cellStyle name="Currency 2 2 2 2 2 4 5 2 2" xfId="2015" xr:uid="{00000000-0005-0000-0000-0000B3050000}"/>
    <cellStyle name="Currency 2 2 2 2 2 4 5 3" xfId="2016" xr:uid="{00000000-0005-0000-0000-0000B4050000}"/>
    <cellStyle name="Currency 2 2 2 2 2 4 6" xfId="2017" xr:uid="{00000000-0005-0000-0000-0000B5050000}"/>
    <cellStyle name="Currency 2 2 2 2 2 4 6 2" xfId="2018" xr:uid="{00000000-0005-0000-0000-0000B6050000}"/>
    <cellStyle name="Currency 2 2 2 2 2 4 7" xfId="2019" xr:uid="{00000000-0005-0000-0000-0000B7050000}"/>
    <cellStyle name="Currency 2 2 2 2 2 4 7 2" xfId="2020" xr:uid="{00000000-0005-0000-0000-0000B8050000}"/>
    <cellStyle name="Currency 2 2 2 2 2 4 8" xfId="2021" xr:uid="{00000000-0005-0000-0000-0000B9050000}"/>
    <cellStyle name="Currency 2 2 2 2 2 4 9" xfId="2022" xr:uid="{00000000-0005-0000-0000-0000BA050000}"/>
    <cellStyle name="Currency 2 2 2 2 2 5" xfId="2023" xr:uid="{00000000-0005-0000-0000-0000BB050000}"/>
    <cellStyle name="Currency 2 2 2 2 2 5 2" xfId="2024" xr:uid="{00000000-0005-0000-0000-0000BC050000}"/>
    <cellStyle name="Currency 2 2 2 2 2 5 3" xfId="2025" xr:uid="{00000000-0005-0000-0000-0000BD050000}"/>
    <cellStyle name="Currency 2 2 2 2 2 6" xfId="2026" xr:uid="{00000000-0005-0000-0000-0000BE050000}"/>
    <cellStyle name="Currency 2 2 2 2 2 6 2" xfId="2027" xr:uid="{00000000-0005-0000-0000-0000BF050000}"/>
    <cellStyle name="Currency 2 2 2 2 2 6 2 2" xfId="2028" xr:uid="{00000000-0005-0000-0000-0000C0050000}"/>
    <cellStyle name="Currency 2 2 2 2 2 6 2 2 2" xfId="2029" xr:uid="{00000000-0005-0000-0000-0000C1050000}"/>
    <cellStyle name="Currency 2 2 2 2 2 6 2 3" xfId="2030" xr:uid="{00000000-0005-0000-0000-0000C2050000}"/>
    <cellStyle name="Currency 2 2 2 2 2 6 3" xfId="2031" xr:uid="{00000000-0005-0000-0000-0000C3050000}"/>
    <cellStyle name="Currency 2 2 2 2 2 6 3 2" xfId="2032" xr:uid="{00000000-0005-0000-0000-0000C4050000}"/>
    <cellStyle name="Currency 2 2 2 2 2 6 3 2 2" xfId="2033" xr:uid="{00000000-0005-0000-0000-0000C5050000}"/>
    <cellStyle name="Currency 2 2 2 2 2 6 3 3" xfId="2034" xr:uid="{00000000-0005-0000-0000-0000C6050000}"/>
    <cellStyle name="Currency 2 2 2 2 2 6 4" xfId="2035" xr:uid="{00000000-0005-0000-0000-0000C7050000}"/>
    <cellStyle name="Currency 2 2 2 2 2 6 4 2" xfId="2036" xr:uid="{00000000-0005-0000-0000-0000C8050000}"/>
    <cellStyle name="Currency 2 2 2 2 2 6 4 2 2" xfId="2037" xr:uid="{00000000-0005-0000-0000-0000C9050000}"/>
    <cellStyle name="Currency 2 2 2 2 2 6 4 3" xfId="2038" xr:uid="{00000000-0005-0000-0000-0000CA050000}"/>
    <cellStyle name="Currency 2 2 2 2 2 6 5" xfId="2039" xr:uid="{00000000-0005-0000-0000-0000CB050000}"/>
    <cellStyle name="Currency 2 2 2 2 2 6 5 2" xfId="2040" xr:uid="{00000000-0005-0000-0000-0000CC050000}"/>
    <cellStyle name="Currency 2 2 2 2 2 6 6" xfId="2041" xr:uid="{00000000-0005-0000-0000-0000CD050000}"/>
    <cellStyle name="Currency 2 2 2 2 2 6 6 2" xfId="2042" xr:uid="{00000000-0005-0000-0000-0000CE050000}"/>
    <cellStyle name="Currency 2 2 2 2 2 6 7" xfId="2043" xr:uid="{00000000-0005-0000-0000-0000CF050000}"/>
    <cellStyle name="Currency 2 2 2 2 2 7" xfId="2044" xr:uid="{00000000-0005-0000-0000-0000D0050000}"/>
    <cellStyle name="Currency 2 2 2 2 2 7 2" xfId="2045" xr:uid="{00000000-0005-0000-0000-0000D1050000}"/>
    <cellStyle name="Currency 2 2 2 2 2 7 2 2" xfId="2046" xr:uid="{00000000-0005-0000-0000-0000D2050000}"/>
    <cellStyle name="Currency 2 2 2 2 2 7 3" xfId="2047" xr:uid="{00000000-0005-0000-0000-0000D3050000}"/>
    <cellStyle name="Currency 2 2 2 2 2 8" xfId="2048" xr:uid="{00000000-0005-0000-0000-0000D4050000}"/>
    <cellStyle name="Currency 2 2 2 2 2 8 2" xfId="2049" xr:uid="{00000000-0005-0000-0000-0000D5050000}"/>
    <cellStyle name="Currency 2 2 2 2 2 8 2 2" xfId="2050" xr:uid="{00000000-0005-0000-0000-0000D6050000}"/>
    <cellStyle name="Currency 2 2 2 2 2 8 3" xfId="2051" xr:uid="{00000000-0005-0000-0000-0000D7050000}"/>
    <cellStyle name="Currency 2 2 2 2 3" xfId="114" xr:uid="{00000000-0005-0000-0000-0000D8050000}"/>
    <cellStyle name="Currency 2 2 2 2 3 10" xfId="2052" xr:uid="{00000000-0005-0000-0000-0000D9050000}"/>
    <cellStyle name="Currency 2 2 2 2 3 2" xfId="115" xr:uid="{00000000-0005-0000-0000-0000DA050000}"/>
    <cellStyle name="Currency 2 2 2 2 3 2 2" xfId="2053" xr:uid="{00000000-0005-0000-0000-0000DB050000}"/>
    <cellStyle name="Currency 2 2 2 2 3 2 3" xfId="2054" xr:uid="{00000000-0005-0000-0000-0000DC050000}"/>
    <cellStyle name="Currency 2 2 2 2 3 2 3 2" xfId="2055" xr:uid="{00000000-0005-0000-0000-0000DD050000}"/>
    <cellStyle name="Currency 2 2 2 2 3 2 3 3" xfId="2056" xr:uid="{00000000-0005-0000-0000-0000DE050000}"/>
    <cellStyle name="Currency 2 2 2 2 3 2 4" xfId="2057" xr:uid="{00000000-0005-0000-0000-0000DF050000}"/>
    <cellStyle name="Currency 2 2 2 2 3 2 4 2" xfId="2058" xr:uid="{00000000-0005-0000-0000-0000E0050000}"/>
    <cellStyle name="Currency 2 2 2 2 3 2 4 2 2" xfId="2059" xr:uid="{00000000-0005-0000-0000-0000E1050000}"/>
    <cellStyle name="Currency 2 2 2 2 3 2 4 3" xfId="2060" xr:uid="{00000000-0005-0000-0000-0000E2050000}"/>
    <cellStyle name="Currency 2 2 2 2 3 2 5" xfId="2061" xr:uid="{00000000-0005-0000-0000-0000E3050000}"/>
    <cellStyle name="Currency 2 2 2 2 3 2 5 2" xfId="2062" xr:uid="{00000000-0005-0000-0000-0000E4050000}"/>
    <cellStyle name="Currency 2 2 2 2 3 2 5 2 2" xfId="2063" xr:uid="{00000000-0005-0000-0000-0000E5050000}"/>
    <cellStyle name="Currency 2 2 2 2 3 2 5 3" xfId="2064" xr:uid="{00000000-0005-0000-0000-0000E6050000}"/>
    <cellStyle name="Currency 2 2 2 2 3 2 6" xfId="2065" xr:uid="{00000000-0005-0000-0000-0000E7050000}"/>
    <cellStyle name="Currency 2 2 2 2 3 2 6 2" xfId="2066" xr:uid="{00000000-0005-0000-0000-0000E8050000}"/>
    <cellStyle name="Currency 2 2 2 2 3 2 6 2 2" xfId="2067" xr:uid="{00000000-0005-0000-0000-0000E9050000}"/>
    <cellStyle name="Currency 2 2 2 2 3 2 6 3" xfId="2068" xr:uid="{00000000-0005-0000-0000-0000EA050000}"/>
    <cellStyle name="Currency 2 2 2 2 3 2 7" xfId="2069" xr:uid="{00000000-0005-0000-0000-0000EB050000}"/>
    <cellStyle name="Currency 2 2 2 2 3 2 7 2" xfId="2070" xr:uid="{00000000-0005-0000-0000-0000EC050000}"/>
    <cellStyle name="Currency 2 2 2 2 3 2 8" xfId="2071" xr:uid="{00000000-0005-0000-0000-0000ED050000}"/>
    <cellStyle name="Currency 2 2 2 2 3 2 8 2" xfId="2072" xr:uid="{00000000-0005-0000-0000-0000EE050000}"/>
    <cellStyle name="Currency 2 2 2 2 3 2 9" xfId="2073" xr:uid="{00000000-0005-0000-0000-0000EF050000}"/>
    <cellStyle name="Currency 2 2 2 2 3 3" xfId="116" xr:uid="{00000000-0005-0000-0000-0000F0050000}"/>
    <cellStyle name="Currency 2 2 2 2 3 4" xfId="2074" xr:uid="{00000000-0005-0000-0000-0000F1050000}"/>
    <cellStyle name="Currency 2 2 2 2 3 4 2" xfId="2075" xr:uid="{00000000-0005-0000-0000-0000F2050000}"/>
    <cellStyle name="Currency 2 2 2 2 3 4 3" xfId="2076" xr:uid="{00000000-0005-0000-0000-0000F3050000}"/>
    <cellStyle name="Currency 2 2 2 2 3 5" xfId="2077" xr:uid="{00000000-0005-0000-0000-0000F4050000}"/>
    <cellStyle name="Currency 2 2 2 2 3 5 2" xfId="2078" xr:uid="{00000000-0005-0000-0000-0000F5050000}"/>
    <cellStyle name="Currency 2 2 2 2 3 5 2 2" xfId="2079" xr:uid="{00000000-0005-0000-0000-0000F6050000}"/>
    <cellStyle name="Currency 2 2 2 2 3 5 3" xfId="2080" xr:uid="{00000000-0005-0000-0000-0000F7050000}"/>
    <cellStyle name="Currency 2 2 2 2 3 6" xfId="2081" xr:uid="{00000000-0005-0000-0000-0000F8050000}"/>
    <cellStyle name="Currency 2 2 2 2 3 6 2" xfId="2082" xr:uid="{00000000-0005-0000-0000-0000F9050000}"/>
    <cellStyle name="Currency 2 2 2 2 3 6 2 2" xfId="2083" xr:uid="{00000000-0005-0000-0000-0000FA050000}"/>
    <cellStyle name="Currency 2 2 2 2 3 6 3" xfId="2084" xr:uid="{00000000-0005-0000-0000-0000FB050000}"/>
    <cellStyle name="Currency 2 2 2 2 3 7" xfId="2085" xr:uid="{00000000-0005-0000-0000-0000FC050000}"/>
    <cellStyle name="Currency 2 2 2 2 3 7 2" xfId="2086" xr:uid="{00000000-0005-0000-0000-0000FD050000}"/>
    <cellStyle name="Currency 2 2 2 2 3 7 2 2" xfId="2087" xr:uid="{00000000-0005-0000-0000-0000FE050000}"/>
    <cellStyle name="Currency 2 2 2 2 3 7 3" xfId="2088" xr:uid="{00000000-0005-0000-0000-0000FF050000}"/>
    <cellStyle name="Currency 2 2 2 2 3 8" xfId="2089" xr:uid="{00000000-0005-0000-0000-000000060000}"/>
    <cellStyle name="Currency 2 2 2 2 3 8 2" xfId="2090" xr:uid="{00000000-0005-0000-0000-000001060000}"/>
    <cellStyle name="Currency 2 2 2 2 3 9" xfId="2091" xr:uid="{00000000-0005-0000-0000-000002060000}"/>
    <cellStyle name="Currency 2 2 2 2 3 9 2" xfId="2092" xr:uid="{00000000-0005-0000-0000-000003060000}"/>
    <cellStyle name="Currency 2 2 2 2 4" xfId="117" xr:uid="{00000000-0005-0000-0000-000004060000}"/>
    <cellStyle name="Currency 2 2 2 2 4 2" xfId="118" xr:uid="{00000000-0005-0000-0000-000005060000}"/>
    <cellStyle name="Currency 2 2 2 2 4 2 10" xfId="2093" xr:uid="{00000000-0005-0000-0000-000006060000}"/>
    <cellStyle name="Currency 2 2 2 2 4 2 2" xfId="2094" xr:uid="{00000000-0005-0000-0000-000007060000}"/>
    <cellStyle name="Currency 2 2 2 2 4 2 3" xfId="2095" xr:uid="{00000000-0005-0000-0000-000008060000}"/>
    <cellStyle name="Currency 2 2 2 2 4 2 4" xfId="2096" xr:uid="{00000000-0005-0000-0000-000009060000}"/>
    <cellStyle name="Currency 2 2 2 2 4 2 4 2" xfId="2097" xr:uid="{00000000-0005-0000-0000-00000A060000}"/>
    <cellStyle name="Currency 2 2 2 2 4 2 4 2 2" xfId="2098" xr:uid="{00000000-0005-0000-0000-00000B060000}"/>
    <cellStyle name="Currency 2 2 2 2 4 2 4 3" xfId="2099" xr:uid="{00000000-0005-0000-0000-00000C060000}"/>
    <cellStyle name="Currency 2 2 2 2 4 2 5" xfId="2100" xr:uid="{00000000-0005-0000-0000-00000D060000}"/>
    <cellStyle name="Currency 2 2 2 2 4 2 5 2" xfId="2101" xr:uid="{00000000-0005-0000-0000-00000E060000}"/>
    <cellStyle name="Currency 2 2 2 2 4 2 5 2 2" xfId="2102" xr:uid="{00000000-0005-0000-0000-00000F060000}"/>
    <cellStyle name="Currency 2 2 2 2 4 2 5 3" xfId="2103" xr:uid="{00000000-0005-0000-0000-000010060000}"/>
    <cellStyle name="Currency 2 2 2 2 4 2 6" xfId="2104" xr:uid="{00000000-0005-0000-0000-000011060000}"/>
    <cellStyle name="Currency 2 2 2 2 4 2 6 2" xfId="2105" xr:uid="{00000000-0005-0000-0000-000012060000}"/>
    <cellStyle name="Currency 2 2 2 2 4 2 6 2 2" xfId="2106" xr:uid="{00000000-0005-0000-0000-000013060000}"/>
    <cellStyle name="Currency 2 2 2 2 4 2 6 3" xfId="2107" xr:uid="{00000000-0005-0000-0000-000014060000}"/>
    <cellStyle name="Currency 2 2 2 2 4 2 7" xfId="2108" xr:uid="{00000000-0005-0000-0000-000015060000}"/>
    <cellStyle name="Currency 2 2 2 2 4 2 7 2" xfId="2109" xr:uid="{00000000-0005-0000-0000-000016060000}"/>
    <cellStyle name="Currency 2 2 2 2 4 2 8" xfId="2110" xr:uid="{00000000-0005-0000-0000-000017060000}"/>
    <cellStyle name="Currency 2 2 2 2 4 2 8 2" xfId="2111" xr:uid="{00000000-0005-0000-0000-000018060000}"/>
    <cellStyle name="Currency 2 2 2 2 4 2 9" xfId="2112" xr:uid="{00000000-0005-0000-0000-000019060000}"/>
    <cellStyle name="Currency 2 2 2 2 4 3" xfId="119" xr:uid="{00000000-0005-0000-0000-00001A060000}"/>
    <cellStyle name="Currency 2 2 2 2 4 4" xfId="2113" xr:uid="{00000000-0005-0000-0000-00001B060000}"/>
    <cellStyle name="Currency 2 2 2 2 4 4 2" xfId="2114" xr:uid="{00000000-0005-0000-0000-00001C060000}"/>
    <cellStyle name="Currency 2 2 2 2 4 4 2 2" xfId="2115" xr:uid="{00000000-0005-0000-0000-00001D060000}"/>
    <cellStyle name="Currency 2 2 2 2 4 4 3" xfId="2116" xr:uid="{00000000-0005-0000-0000-00001E060000}"/>
    <cellStyle name="Currency 2 2 2 2 4 5" xfId="2117" xr:uid="{00000000-0005-0000-0000-00001F060000}"/>
    <cellStyle name="Currency 2 2 2 2 4 5 2" xfId="2118" xr:uid="{00000000-0005-0000-0000-000020060000}"/>
    <cellStyle name="Currency 2 2 2 2 4 5 2 2" xfId="2119" xr:uid="{00000000-0005-0000-0000-000021060000}"/>
    <cellStyle name="Currency 2 2 2 2 4 5 3" xfId="2120" xr:uid="{00000000-0005-0000-0000-000022060000}"/>
    <cellStyle name="Currency 2 2 2 2 5" xfId="2121" xr:uid="{00000000-0005-0000-0000-000023060000}"/>
    <cellStyle name="Currency 2 2 2 2 5 2" xfId="2122" xr:uid="{00000000-0005-0000-0000-000024060000}"/>
    <cellStyle name="Currency 2 2 2 2 5 3" xfId="2123" xr:uid="{00000000-0005-0000-0000-000025060000}"/>
    <cellStyle name="Currency 2 2 2 2 5 3 2" xfId="2124" xr:uid="{00000000-0005-0000-0000-000026060000}"/>
    <cellStyle name="Currency 2 2 2 2 5 3 3" xfId="2125" xr:uid="{00000000-0005-0000-0000-000027060000}"/>
    <cellStyle name="Currency 2 2 2 2 5 4" xfId="2126" xr:uid="{00000000-0005-0000-0000-000028060000}"/>
    <cellStyle name="Currency 2 2 2 2 5 4 2" xfId="2127" xr:uid="{00000000-0005-0000-0000-000029060000}"/>
    <cellStyle name="Currency 2 2 2 2 5 4 2 2" xfId="2128" xr:uid="{00000000-0005-0000-0000-00002A060000}"/>
    <cellStyle name="Currency 2 2 2 2 5 4 3" xfId="2129" xr:uid="{00000000-0005-0000-0000-00002B060000}"/>
    <cellStyle name="Currency 2 2 2 2 5 5" xfId="2130" xr:uid="{00000000-0005-0000-0000-00002C060000}"/>
    <cellStyle name="Currency 2 2 2 2 5 5 2" xfId="2131" xr:uid="{00000000-0005-0000-0000-00002D060000}"/>
    <cellStyle name="Currency 2 2 2 2 5 5 2 2" xfId="2132" xr:uid="{00000000-0005-0000-0000-00002E060000}"/>
    <cellStyle name="Currency 2 2 2 2 5 5 3" xfId="2133" xr:uid="{00000000-0005-0000-0000-00002F060000}"/>
    <cellStyle name="Currency 2 2 2 2 5 6" xfId="2134" xr:uid="{00000000-0005-0000-0000-000030060000}"/>
    <cellStyle name="Currency 2 2 2 2 5 6 2" xfId="2135" xr:uid="{00000000-0005-0000-0000-000031060000}"/>
    <cellStyle name="Currency 2 2 2 2 5 6 2 2" xfId="2136" xr:uid="{00000000-0005-0000-0000-000032060000}"/>
    <cellStyle name="Currency 2 2 2 2 5 6 3" xfId="2137" xr:uid="{00000000-0005-0000-0000-000033060000}"/>
    <cellStyle name="Currency 2 2 2 2 5 7" xfId="2138" xr:uid="{00000000-0005-0000-0000-000034060000}"/>
    <cellStyle name="Currency 2 2 2 2 5 7 2" xfId="2139" xr:uid="{00000000-0005-0000-0000-000035060000}"/>
    <cellStyle name="Currency 2 2 2 2 5 8" xfId="2140" xr:uid="{00000000-0005-0000-0000-000036060000}"/>
    <cellStyle name="Currency 2 2 2 2 5 8 2" xfId="2141" xr:uid="{00000000-0005-0000-0000-000037060000}"/>
    <cellStyle name="Currency 2 2 2 2 5 9" xfId="2142" xr:uid="{00000000-0005-0000-0000-000038060000}"/>
    <cellStyle name="Currency 2 2 2 2 6" xfId="2143" xr:uid="{00000000-0005-0000-0000-000039060000}"/>
    <cellStyle name="Currency 2 2 2 2 6 2" xfId="2144" xr:uid="{00000000-0005-0000-0000-00003A060000}"/>
    <cellStyle name="Currency 2 2 2 2 6 3" xfId="2145" xr:uid="{00000000-0005-0000-0000-00003B060000}"/>
    <cellStyle name="Currency 2 2 2 2 7" xfId="2146" xr:uid="{00000000-0005-0000-0000-00003C060000}"/>
    <cellStyle name="Currency 2 2 2 2 8" xfId="2147" xr:uid="{00000000-0005-0000-0000-00003D060000}"/>
    <cellStyle name="Currency 2 2 2 2 8 2" xfId="2148" xr:uid="{00000000-0005-0000-0000-00003E060000}"/>
    <cellStyle name="Currency 2 2 2 2 8 2 2" xfId="2149" xr:uid="{00000000-0005-0000-0000-00003F060000}"/>
    <cellStyle name="Currency 2 2 2 2 8 3" xfId="2150" xr:uid="{00000000-0005-0000-0000-000040060000}"/>
    <cellStyle name="Currency 2 2 2 2 8 4" xfId="2151" xr:uid="{00000000-0005-0000-0000-000041060000}"/>
    <cellStyle name="Currency 2 2 2 2 9" xfId="2152" xr:uid="{00000000-0005-0000-0000-000042060000}"/>
    <cellStyle name="Currency 2 2 2 2 9 2" xfId="2153" xr:uid="{00000000-0005-0000-0000-000043060000}"/>
    <cellStyle name="Currency 2 2 2 2 9 2 2" xfId="2154" xr:uid="{00000000-0005-0000-0000-000044060000}"/>
    <cellStyle name="Currency 2 2 2 2 9 3" xfId="2155" xr:uid="{00000000-0005-0000-0000-000045060000}"/>
    <cellStyle name="Currency 2 2 2 3" xfId="120" xr:uid="{00000000-0005-0000-0000-000046060000}"/>
    <cellStyle name="Currency 2 2 2 3 10" xfId="2156" xr:uid="{00000000-0005-0000-0000-000047060000}"/>
    <cellStyle name="Currency 2 2 2 3 10 2" xfId="2157" xr:uid="{00000000-0005-0000-0000-000048060000}"/>
    <cellStyle name="Currency 2 2 2 3 10 2 2" xfId="2158" xr:uid="{00000000-0005-0000-0000-000049060000}"/>
    <cellStyle name="Currency 2 2 2 3 10 3" xfId="2159" xr:uid="{00000000-0005-0000-0000-00004A060000}"/>
    <cellStyle name="Currency 2 2 2 3 11" xfId="2160" xr:uid="{00000000-0005-0000-0000-00004B060000}"/>
    <cellStyle name="Currency 2 2 2 3 11 2" xfId="2161" xr:uid="{00000000-0005-0000-0000-00004C060000}"/>
    <cellStyle name="Currency 2 2 2 3 12" xfId="2162" xr:uid="{00000000-0005-0000-0000-00004D060000}"/>
    <cellStyle name="Currency 2 2 2 3 12 2" xfId="2163" xr:uid="{00000000-0005-0000-0000-00004E060000}"/>
    <cellStyle name="Currency 2 2 2 3 13" xfId="2164" xr:uid="{00000000-0005-0000-0000-00004F060000}"/>
    <cellStyle name="Currency 2 2 2 3 14" xfId="2165" xr:uid="{00000000-0005-0000-0000-000050060000}"/>
    <cellStyle name="Currency 2 2 2 3 15" xfId="2166" xr:uid="{00000000-0005-0000-0000-000051060000}"/>
    <cellStyle name="Currency 2 2 2 3 2" xfId="121" xr:uid="{00000000-0005-0000-0000-000052060000}"/>
    <cellStyle name="Currency 2 2 2 3 2 2" xfId="2167" xr:uid="{00000000-0005-0000-0000-000053060000}"/>
    <cellStyle name="Currency 2 2 2 3 2 2 2" xfId="2168" xr:uid="{00000000-0005-0000-0000-000054060000}"/>
    <cellStyle name="Currency 2 2 2 3 2 2 3" xfId="2169" xr:uid="{00000000-0005-0000-0000-000055060000}"/>
    <cellStyle name="Currency 2 2 2 3 2 2 3 2" xfId="2170" xr:uid="{00000000-0005-0000-0000-000056060000}"/>
    <cellStyle name="Currency 2 2 2 3 2 2 3 3" xfId="2171" xr:uid="{00000000-0005-0000-0000-000057060000}"/>
    <cellStyle name="Currency 2 2 2 3 2 2 4" xfId="2172" xr:uid="{00000000-0005-0000-0000-000058060000}"/>
    <cellStyle name="Currency 2 2 2 3 2 2 4 2" xfId="2173" xr:uid="{00000000-0005-0000-0000-000059060000}"/>
    <cellStyle name="Currency 2 2 2 3 2 2 4 2 2" xfId="2174" xr:uid="{00000000-0005-0000-0000-00005A060000}"/>
    <cellStyle name="Currency 2 2 2 3 2 2 4 3" xfId="2175" xr:uid="{00000000-0005-0000-0000-00005B060000}"/>
    <cellStyle name="Currency 2 2 2 3 2 2 5" xfId="2176" xr:uid="{00000000-0005-0000-0000-00005C060000}"/>
    <cellStyle name="Currency 2 2 2 3 2 2 5 2" xfId="2177" xr:uid="{00000000-0005-0000-0000-00005D060000}"/>
    <cellStyle name="Currency 2 2 2 3 2 2 5 2 2" xfId="2178" xr:uid="{00000000-0005-0000-0000-00005E060000}"/>
    <cellStyle name="Currency 2 2 2 3 2 2 5 3" xfId="2179" xr:uid="{00000000-0005-0000-0000-00005F060000}"/>
    <cellStyle name="Currency 2 2 2 3 2 2 6" xfId="2180" xr:uid="{00000000-0005-0000-0000-000060060000}"/>
    <cellStyle name="Currency 2 2 2 3 2 2 6 2" xfId="2181" xr:uid="{00000000-0005-0000-0000-000061060000}"/>
    <cellStyle name="Currency 2 2 2 3 2 2 6 2 2" xfId="2182" xr:uid="{00000000-0005-0000-0000-000062060000}"/>
    <cellStyle name="Currency 2 2 2 3 2 2 6 3" xfId="2183" xr:uid="{00000000-0005-0000-0000-000063060000}"/>
    <cellStyle name="Currency 2 2 2 3 2 2 7" xfId="2184" xr:uid="{00000000-0005-0000-0000-000064060000}"/>
    <cellStyle name="Currency 2 2 2 3 2 2 7 2" xfId="2185" xr:uid="{00000000-0005-0000-0000-000065060000}"/>
    <cellStyle name="Currency 2 2 2 3 2 2 8" xfId="2186" xr:uid="{00000000-0005-0000-0000-000066060000}"/>
    <cellStyle name="Currency 2 2 2 3 2 2 8 2" xfId="2187" xr:uid="{00000000-0005-0000-0000-000067060000}"/>
    <cellStyle name="Currency 2 2 2 3 2 2 9" xfId="2188" xr:uid="{00000000-0005-0000-0000-000068060000}"/>
    <cellStyle name="Currency 2 2 2 3 2 3" xfId="2189" xr:uid="{00000000-0005-0000-0000-000069060000}"/>
    <cellStyle name="Currency 2 2 2 3 2 3 2" xfId="2190" xr:uid="{00000000-0005-0000-0000-00006A060000}"/>
    <cellStyle name="Currency 2 2 2 3 2 3 3" xfId="2191" xr:uid="{00000000-0005-0000-0000-00006B060000}"/>
    <cellStyle name="Currency 2 2 2 3 2 3 3 2" xfId="2192" xr:uid="{00000000-0005-0000-0000-00006C060000}"/>
    <cellStyle name="Currency 2 2 2 3 2 3 3 3" xfId="2193" xr:uid="{00000000-0005-0000-0000-00006D060000}"/>
    <cellStyle name="Currency 2 2 2 3 2 3 4" xfId="2194" xr:uid="{00000000-0005-0000-0000-00006E060000}"/>
    <cellStyle name="Currency 2 2 2 3 2 3 4 2" xfId="2195" xr:uid="{00000000-0005-0000-0000-00006F060000}"/>
    <cellStyle name="Currency 2 2 2 3 2 3 4 2 2" xfId="2196" xr:uid="{00000000-0005-0000-0000-000070060000}"/>
    <cellStyle name="Currency 2 2 2 3 2 3 4 3" xfId="2197" xr:uid="{00000000-0005-0000-0000-000071060000}"/>
    <cellStyle name="Currency 2 2 2 3 2 3 5" xfId="2198" xr:uid="{00000000-0005-0000-0000-000072060000}"/>
    <cellStyle name="Currency 2 2 2 3 2 3 5 2" xfId="2199" xr:uid="{00000000-0005-0000-0000-000073060000}"/>
    <cellStyle name="Currency 2 2 2 3 2 3 5 2 2" xfId="2200" xr:uid="{00000000-0005-0000-0000-000074060000}"/>
    <cellStyle name="Currency 2 2 2 3 2 3 5 3" xfId="2201" xr:uid="{00000000-0005-0000-0000-000075060000}"/>
    <cellStyle name="Currency 2 2 2 3 2 3 6" xfId="2202" xr:uid="{00000000-0005-0000-0000-000076060000}"/>
    <cellStyle name="Currency 2 2 2 3 2 3 6 2" xfId="2203" xr:uid="{00000000-0005-0000-0000-000077060000}"/>
    <cellStyle name="Currency 2 2 2 3 2 3 6 2 2" xfId="2204" xr:uid="{00000000-0005-0000-0000-000078060000}"/>
    <cellStyle name="Currency 2 2 2 3 2 3 6 3" xfId="2205" xr:uid="{00000000-0005-0000-0000-000079060000}"/>
    <cellStyle name="Currency 2 2 2 3 2 3 7" xfId="2206" xr:uid="{00000000-0005-0000-0000-00007A060000}"/>
    <cellStyle name="Currency 2 2 2 3 2 3 7 2" xfId="2207" xr:uid="{00000000-0005-0000-0000-00007B060000}"/>
    <cellStyle name="Currency 2 2 2 3 2 3 8" xfId="2208" xr:uid="{00000000-0005-0000-0000-00007C060000}"/>
    <cellStyle name="Currency 2 2 2 3 2 3 8 2" xfId="2209" xr:uid="{00000000-0005-0000-0000-00007D060000}"/>
    <cellStyle name="Currency 2 2 2 3 2 3 9" xfId="2210" xr:uid="{00000000-0005-0000-0000-00007E060000}"/>
    <cellStyle name="Currency 2 2 2 3 2 4" xfId="2211" xr:uid="{00000000-0005-0000-0000-00007F060000}"/>
    <cellStyle name="Currency 2 2 2 3 2 4 2" xfId="2212" xr:uid="{00000000-0005-0000-0000-000080060000}"/>
    <cellStyle name="Currency 2 2 2 3 2 4 3" xfId="2213" xr:uid="{00000000-0005-0000-0000-000081060000}"/>
    <cellStyle name="Currency 2 2 2 3 2 4 3 2" xfId="2214" xr:uid="{00000000-0005-0000-0000-000082060000}"/>
    <cellStyle name="Currency 2 2 2 3 2 4 3 2 2" xfId="2215" xr:uid="{00000000-0005-0000-0000-000083060000}"/>
    <cellStyle name="Currency 2 2 2 3 2 4 3 3" xfId="2216" xr:uid="{00000000-0005-0000-0000-000084060000}"/>
    <cellStyle name="Currency 2 2 2 3 2 4 4" xfId="2217" xr:uid="{00000000-0005-0000-0000-000085060000}"/>
    <cellStyle name="Currency 2 2 2 3 2 4 4 2" xfId="2218" xr:uid="{00000000-0005-0000-0000-000086060000}"/>
    <cellStyle name="Currency 2 2 2 3 2 4 4 2 2" xfId="2219" xr:uid="{00000000-0005-0000-0000-000087060000}"/>
    <cellStyle name="Currency 2 2 2 3 2 4 4 3" xfId="2220" xr:uid="{00000000-0005-0000-0000-000088060000}"/>
    <cellStyle name="Currency 2 2 2 3 2 4 5" xfId="2221" xr:uid="{00000000-0005-0000-0000-000089060000}"/>
    <cellStyle name="Currency 2 2 2 3 2 4 5 2" xfId="2222" xr:uid="{00000000-0005-0000-0000-00008A060000}"/>
    <cellStyle name="Currency 2 2 2 3 2 4 5 2 2" xfId="2223" xr:uid="{00000000-0005-0000-0000-00008B060000}"/>
    <cellStyle name="Currency 2 2 2 3 2 4 5 3" xfId="2224" xr:uid="{00000000-0005-0000-0000-00008C060000}"/>
    <cellStyle name="Currency 2 2 2 3 2 4 6" xfId="2225" xr:uid="{00000000-0005-0000-0000-00008D060000}"/>
    <cellStyle name="Currency 2 2 2 3 2 4 6 2" xfId="2226" xr:uid="{00000000-0005-0000-0000-00008E060000}"/>
    <cellStyle name="Currency 2 2 2 3 2 4 7" xfId="2227" xr:uid="{00000000-0005-0000-0000-00008F060000}"/>
    <cellStyle name="Currency 2 2 2 3 2 4 7 2" xfId="2228" xr:uid="{00000000-0005-0000-0000-000090060000}"/>
    <cellStyle name="Currency 2 2 2 3 2 4 8" xfId="2229" xr:uid="{00000000-0005-0000-0000-000091060000}"/>
    <cellStyle name="Currency 2 2 2 3 2 4 9" xfId="2230" xr:uid="{00000000-0005-0000-0000-000092060000}"/>
    <cellStyle name="Currency 2 2 2 3 2 5" xfId="2231" xr:uid="{00000000-0005-0000-0000-000093060000}"/>
    <cellStyle name="Currency 2 2 2 3 2 5 2" xfId="2232" xr:uid="{00000000-0005-0000-0000-000094060000}"/>
    <cellStyle name="Currency 2 2 2 3 2 5 3" xfId="2233" xr:uid="{00000000-0005-0000-0000-000095060000}"/>
    <cellStyle name="Currency 2 2 2 3 2 6" xfId="2234" xr:uid="{00000000-0005-0000-0000-000096060000}"/>
    <cellStyle name="Currency 2 2 2 3 2 6 2" xfId="2235" xr:uid="{00000000-0005-0000-0000-000097060000}"/>
    <cellStyle name="Currency 2 2 2 3 2 6 2 2" xfId="2236" xr:uid="{00000000-0005-0000-0000-000098060000}"/>
    <cellStyle name="Currency 2 2 2 3 2 6 2 2 2" xfId="2237" xr:uid="{00000000-0005-0000-0000-000099060000}"/>
    <cellStyle name="Currency 2 2 2 3 2 6 2 3" xfId="2238" xr:uid="{00000000-0005-0000-0000-00009A060000}"/>
    <cellStyle name="Currency 2 2 2 3 2 6 3" xfId="2239" xr:uid="{00000000-0005-0000-0000-00009B060000}"/>
    <cellStyle name="Currency 2 2 2 3 2 6 3 2" xfId="2240" xr:uid="{00000000-0005-0000-0000-00009C060000}"/>
    <cellStyle name="Currency 2 2 2 3 2 6 3 2 2" xfId="2241" xr:uid="{00000000-0005-0000-0000-00009D060000}"/>
    <cellStyle name="Currency 2 2 2 3 2 6 3 3" xfId="2242" xr:uid="{00000000-0005-0000-0000-00009E060000}"/>
    <cellStyle name="Currency 2 2 2 3 2 6 4" xfId="2243" xr:uid="{00000000-0005-0000-0000-00009F060000}"/>
    <cellStyle name="Currency 2 2 2 3 2 6 4 2" xfId="2244" xr:uid="{00000000-0005-0000-0000-0000A0060000}"/>
    <cellStyle name="Currency 2 2 2 3 2 6 4 2 2" xfId="2245" xr:uid="{00000000-0005-0000-0000-0000A1060000}"/>
    <cellStyle name="Currency 2 2 2 3 2 6 4 3" xfId="2246" xr:uid="{00000000-0005-0000-0000-0000A2060000}"/>
    <cellStyle name="Currency 2 2 2 3 2 6 5" xfId="2247" xr:uid="{00000000-0005-0000-0000-0000A3060000}"/>
    <cellStyle name="Currency 2 2 2 3 2 6 5 2" xfId="2248" xr:uid="{00000000-0005-0000-0000-0000A4060000}"/>
    <cellStyle name="Currency 2 2 2 3 2 6 6" xfId="2249" xr:uid="{00000000-0005-0000-0000-0000A5060000}"/>
    <cellStyle name="Currency 2 2 2 3 2 6 6 2" xfId="2250" xr:uid="{00000000-0005-0000-0000-0000A6060000}"/>
    <cellStyle name="Currency 2 2 2 3 2 6 7" xfId="2251" xr:uid="{00000000-0005-0000-0000-0000A7060000}"/>
    <cellStyle name="Currency 2 2 2 3 2 7" xfId="2252" xr:uid="{00000000-0005-0000-0000-0000A8060000}"/>
    <cellStyle name="Currency 2 2 2 3 2 7 2" xfId="2253" xr:uid="{00000000-0005-0000-0000-0000A9060000}"/>
    <cellStyle name="Currency 2 2 2 3 2 7 2 2" xfId="2254" xr:uid="{00000000-0005-0000-0000-0000AA060000}"/>
    <cellStyle name="Currency 2 2 2 3 2 7 3" xfId="2255" xr:uid="{00000000-0005-0000-0000-0000AB060000}"/>
    <cellStyle name="Currency 2 2 2 3 2 8" xfId="2256" xr:uid="{00000000-0005-0000-0000-0000AC060000}"/>
    <cellStyle name="Currency 2 2 2 3 2 8 2" xfId="2257" xr:uid="{00000000-0005-0000-0000-0000AD060000}"/>
    <cellStyle name="Currency 2 2 2 3 2 8 2 2" xfId="2258" xr:uid="{00000000-0005-0000-0000-0000AE060000}"/>
    <cellStyle name="Currency 2 2 2 3 2 8 3" xfId="2259" xr:uid="{00000000-0005-0000-0000-0000AF060000}"/>
    <cellStyle name="Currency 2 2 2 3 3" xfId="122" xr:uid="{00000000-0005-0000-0000-0000B0060000}"/>
    <cellStyle name="Currency 2 2 2 3 3 10" xfId="2260" xr:uid="{00000000-0005-0000-0000-0000B1060000}"/>
    <cellStyle name="Currency 2 2 2 3 3 2" xfId="123" xr:uid="{00000000-0005-0000-0000-0000B2060000}"/>
    <cellStyle name="Currency 2 2 2 3 3 2 2" xfId="2261" xr:uid="{00000000-0005-0000-0000-0000B3060000}"/>
    <cellStyle name="Currency 2 2 2 3 3 2 3" xfId="2262" xr:uid="{00000000-0005-0000-0000-0000B4060000}"/>
    <cellStyle name="Currency 2 2 2 3 3 2 3 2" xfId="2263" xr:uid="{00000000-0005-0000-0000-0000B5060000}"/>
    <cellStyle name="Currency 2 2 2 3 3 2 3 3" xfId="2264" xr:uid="{00000000-0005-0000-0000-0000B6060000}"/>
    <cellStyle name="Currency 2 2 2 3 3 2 4" xfId="2265" xr:uid="{00000000-0005-0000-0000-0000B7060000}"/>
    <cellStyle name="Currency 2 2 2 3 3 2 4 2" xfId="2266" xr:uid="{00000000-0005-0000-0000-0000B8060000}"/>
    <cellStyle name="Currency 2 2 2 3 3 2 4 2 2" xfId="2267" xr:uid="{00000000-0005-0000-0000-0000B9060000}"/>
    <cellStyle name="Currency 2 2 2 3 3 2 4 3" xfId="2268" xr:uid="{00000000-0005-0000-0000-0000BA060000}"/>
    <cellStyle name="Currency 2 2 2 3 3 2 5" xfId="2269" xr:uid="{00000000-0005-0000-0000-0000BB060000}"/>
    <cellStyle name="Currency 2 2 2 3 3 2 5 2" xfId="2270" xr:uid="{00000000-0005-0000-0000-0000BC060000}"/>
    <cellStyle name="Currency 2 2 2 3 3 2 5 2 2" xfId="2271" xr:uid="{00000000-0005-0000-0000-0000BD060000}"/>
    <cellStyle name="Currency 2 2 2 3 3 2 5 3" xfId="2272" xr:uid="{00000000-0005-0000-0000-0000BE060000}"/>
    <cellStyle name="Currency 2 2 2 3 3 2 6" xfId="2273" xr:uid="{00000000-0005-0000-0000-0000BF060000}"/>
    <cellStyle name="Currency 2 2 2 3 3 2 6 2" xfId="2274" xr:uid="{00000000-0005-0000-0000-0000C0060000}"/>
    <cellStyle name="Currency 2 2 2 3 3 2 6 2 2" xfId="2275" xr:uid="{00000000-0005-0000-0000-0000C1060000}"/>
    <cellStyle name="Currency 2 2 2 3 3 2 6 3" xfId="2276" xr:uid="{00000000-0005-0000-0000-0000C2060000}"/>
    <cellStyle name="Currency 2 2 2 3 3 2 7" xfId="2277" xr:uid="{00000000-0005-0000-0000-0000C3060000}"/>
    <cellStyle name="Currency 2 2 2 3 3 2 7 2" xfId="2278" xr:uid="{00000000-0005-0000-0000-0000C4060000}"/>
    <cellStyle name="Currency 2 2 2 3 3 2 8" xfId="2279" xr:uid="{00000000-0005-0000-0000-0000C5060000}"/>
    <cellStyle name="Currency 2 2 2 3 3 2 8 2" xfId="2280" xr:uid="{00000000-0005-0000-0000-0000C6060000}"/>
    <cellStyle name="Currency 2 2 2 3 3 2 9" xfId="2281" xr:uid="{00000000-0005-0000-0000-0000C7060000}"/>
    <cellStyle name="Currency 2 2 2 3 3 3" xfId="124" xr:uid="{00000000-0005-0000-0000-0000C8060000}"/>
    <cellStyle name="Currency 2 2 2 3 3 4" xfId="2282" xr:uid="{00000000-0005-0000-0000-0000C9060000}"/>
    <cellStyle name="Currency 2 2 2 3 3 4 2" xfId="2283" xr:uid="{00000000-0005-0000-0000-0000CA060000}"/>
    <cellStyle name="Currency 2 2 2 3 3 4 3" xfId="2284" xr:uid="{00000000-0005-0000-0000-0000CB060000}"/>
    <cellStyle name="Currency 2 2 2 3 3 5" xfId="2285" xr:uid="{00000000-0005-0000-0000-0000CC060000}"/>
    <cellStyle name="Currency 2 2 2 3 3 5 2" xfId="2286" xr:uid="{00000000-0005-0000-0000-0000CD060000}"/>
    <cellStyle name="Currency 2 2 2 3 3 5 2 2" xfId="2287" xr:uid="{00000000-0005-0000-0000-0000CE060000}"/>
    <cellStyle name="Currency 2 2 2 3 3 5 3" xfId="2288" xr:uid="{00000000-0005-0000-0000-0000CF060000}"/>
    <cellStyle name="Currency 2 2 2 3 3 6" xfId="2289" xr:uid="{00000000-0005-0000-0000-0000D0060000}"/>
    <cellStyle name="Currency 2 2 2 3 3 6 2" xfId="2290" xr:uid="{00000000-0005-0000-0000-0000D1060000}"/>
    <cellStyle name="Currency 2 2 2 3 3 6 2 2" xfId="2291" xr:uid="{00000000-0005-0000-0000-0000D2060000}"/>
    <cellStyle name="Currency 2 2 2 3 3 6 3" xfId="2292" xr:uid="{00000000-0005-0000-0000-0000D3060000}"/>
    <cellStyle name="Currency 2 2 2 3 3 7" xfId="2293" xr:uid="{00000000-0005-0000-0000-0000D4060000}"/>
    <cellStyle name="Currency 2 2 2 3 3 7 2" xfId="2294" xr:uid="{00000000-0005-0000-0000-0000D5060000}"/>
    <cellStyle name="Currency 2 2 2 3 3 7 2 2" xfId="2295" xr:uid="{00000000-0005-0000-0000-0000D6060000}"/>
    <cellStyle name="Currency 2 2 2 3 3 7 3" xfId="2296" xr:uid="{00000000-0005-0000-0000-0000D7060000}"/>
    <cellStyle name="Currency 2 2 2 3 3 8" xfId="2297" xr:uid="{00000000-0005-0000-0000-0000D8060000}"/>
    <cellStyle name="Currency 2 2 2 3 3 8 2" xfId="2298" xr:uid="{00000000-0005-0000-0000-0000D9060000}"/>
    <cellStyle name="Currency 2 2 2 3 3 9" xfId="2299" xr:uid="{00000000-0005-0000-0000-0000DA060000}"/>
    <cellStyle name="Currency 2 2 2 3 3 9 2" xfId="2300" xr:uid="{00000000-0005-0000-0000-0000DB060000}"/>
    <cellStyle name="Currency 2 2 2 3 4" xfId="125" xr:uid="{00000000-0005-0000-0000-0000DC060000}"/>
    <cellStyle name="Currency 2 2 2 3 4 2" xfId="126" xr:uid="{00000000-0005-0000-0000-0000DD060000}"/>
    <cellStyle name="Currency 2 2 2 3 4 2 10" xfId="2301" xr:uid="{00000000-0005-0000-0000-0000DE060000}"/>
    <cellStyle name="Currency 2 2 2 3 4 2 2" xfId="2302" xr:uid="{00000000-0005-0000-0000-0000DF060000}"/>
    <cellStyle name="Currency 2 2 2 3 4 2 3" xfId="2303" xr:uid="{00000000-0005-0000-0000-0000E0060000}"/>
    <cellStyle name="Currency 2 2 2 3 4 2 4" xfId="2304" xr:uid="{00000000-0005-0000-0000-0000E1060000}"/>
    <cellStyle name="Currency 2 2 2 3 4 2 4 2" xfId="2305" xr:uid="{00000000-0005-0000-0000-0000E2060000}"/>
    <cellStyle name="Currency 2 2 2 3 4 2 4 2 2" xfId="2306" xr:uid="{00000000-0005-0000-0000-0000E3060000}"/>
    <cellStyle name="Currency 2 2 2 3 4 2 4 3" xfId="2307" xr:uid="{00000000-0005-0000-0000-0000E4060000}"/>
    <cellStyle name="Currency 2 2 2 3 4 2 5" xfId="2308" xr:uid="{00000000-0005-0000-0000-0000E5060000}"/>
    <cellStyle name="Currency 2 2 2 3 4 2 5 2" xfId="2309" xr:uid="{00000000-0005-0000-0000-0000E6060000}"/>
    <cellStyle name="Currency 2 2 2 3 4 2 5 2 2" xfId="2310" xr:uid="{00000000-0005-0000-0000-0000E7060000}"/>
    <cellStyle name="Currency 2 2 2 3 4 2 5 3" xfId="2311" xr:uid="{00000000-0005-0000-0000-0000E8060000}"/>
    <cellStyle name="Currency 2 2 2 3 4 2 6" xfId="2312" xr:uid="{00000000-0005-0000-0000-0000E9060000}"/>
    <cellStyle name="Currency 2 2 2 3 4 2 6 2" xfId="2313" xr:uid="{00000000-0005-0000-0000-0000EA060000}"/>
    <cellStyle name="Currency 2 2 2 3 4 2 6 2 2" xfId="2314" xr:uid="{00000000-0005-0000-0000-0000EB060000}"/>
    <cellStyle name="Currency 2 2 2 3 4 2 6 3" xfId="2315" xr:uid="{00000000-0005-0000-0000-0000EC060000}"/>
    <cellStyle name="Currency 2 2 2 3 4 2 7" xfId="2316" xr:uid="{00000000-0005-0000-0000-0000ED060000}"/>
    <cellStyle name="Currency 2 2 2 3 4 2 7 2" xfId="2317" xr:uid="{00000000-0005-0000-0000-0000EE060000}"/>
    <cellStyle name="Currency 2 2 2 3 4 2 8" xfId="2318" xr:uid="{00000000-0005-0000-0000-0000EF060000}"/>
    <cellStyle name="Currency 2 2 2 3 4 2 8 2" xfId="2319" xr:uid="{00000000-0005-0000-0000-0000F0060000}"/>
    <cellStyle name="Currency 2 2 2 3 4 2 9" xfId="2320" xr:uid="{00000000-0005-0000-0000-0000F1060000}"/>
    <cellStyle name="Currency 2 2 2 3 4 3" xfId="127" xr:uid="{00000000-0005-0000-0000-0000F2060000}"/>
    <cellStyle name="Currency 2 2 2 3 4 4" xfId="2321" xr:uid="{00000000-0005-0000-0000-0000F3060000}"/>
    <cellStyle name="Currency 2 2 2 3 4 4 2" xfId="2322" xr:uid="{00000000-0005-0000-0000-0000F4060000}"/>
    <cellStyle name="Currency 2 2 2 3 4 4 2 2" xfId="2323" xr:uid="{00000000-0005-0000-0000-0000F5060000}"/>
    <cellStyle name="Currency 2 2 2 3 4 4 3" xfId="2324" xr:uid="{00000000-0005-0000-0000-0000F6060000}"/>
    <cellStyle name="Currency 2 2 2 3 4 5" xfId="2325" xr:uid="{00000000-0005-0000-0000-0000F7060000}"/>
    <cellStyle name="Currency 2 2 2 3 4 5 2" xfId="2326" xr:uid="{00000000-0005-0000-0000-0000F8060000}"/>
    <cellStyle name="Currency 2 2 2 3 4 5 2 2" xfId="2327" xr:uid="{00000000-0005-0000-0000-0000F9060000}"/>
    <cellStyle name="Currency 2 2 2 3 4 5 3" xfId="2328" xr:uid="{00000000-0005-0000-0000-0000FA060000}"/>
    <cellStyle name="Currency 2 2 2 3 5" xfId="2329" xr:uid="{00000000-0005-0000-0000-0000FB060000}"/>
    <cellStyle name="Currency 2 2 2 3 5 2" xfId="2330" xr:uid="{00000000-0005-0000-0000-0000FC060000}"/>
    <cellStyle name="Currency 2 2 2 3 5 3" xfId="2331" xr:uid="{00000000-0005-0000-0000-0000FD060000}"/>
    <cellStyle name="Currency 2 2 2 3 5 3 2" xfId="2332" xr:uid="{00000000-0005-0000-0000-0000FE060000}"/>
    <cellStyle name="Currency 2 2 2 3 5 3 3" xfId="2333" xr:uid="{00000000-0005-0000-0000-0000FF060000}"/>
    <cellStyle name="Currency 2 2 2 3 5 4" xfId="2334" xr:uid="{00000000-0005-0000-0000-000000070000}"/>
    <cellStyle name="Currency 2 2 2 3 5 4 2" xfId="2335" xr:uid="{00000000-0005-0000-0000-000001070000}"/>
    <cellStyle name="Currency 2 2 2 3 5 4 2 2" xfId="2336" xr:uid="{00000000-0005-0000-0000-000002070000}"/>
    <cellStyle name="Currency 2 2 2 3 5 4 3" xfId="2337" xr:uid="{00000000-0005-0000-0000-000003070000}"/>
    <cellStyle name="Currency 2 2 2 3 5 5" xfId="2338" xr:uid="{00000000-0005-0000-0000-000004070000}"/>
    <cellStyle name="Currency 2 2 2 3 5 5 2" xfId="2339" xr:uid="{00000000-0005-0000-0000-000005070000}"/>
    <cellStyle name="Currency 2 2 2 3 5 5 2 2" xfId="2340" xr:uid="{00000000-0005-0000-0000-000006070000}"/>
    <cellStyle name="Currency 2 2 2 3 5 5 3" xfId="2341" xr:uid="{00000000-0005-0000-0000-000007070000}"/>
    <cellStyle name="Currency 2 2 2 3 5 6" xfId="2342" xr:uid="{00000000-0005-0000-0000-000008070000}"/>
    <cellStyle name="Currency 2 2 2 3 5 6 2" xfId="2343" xr:uid="{00000000-0005-0000-0000-000009070000}"/>
    <cellStyle name="Currency 2 2 2 3 5 6 2 2" xfId="2344" xr:uid="{00000000-0005-0000-0000-00000A070000}"/>
    <cellStyle name="Currency 2 2 2 3 5 6 3" xfId="2345" xr:uid="{00000000-0005-0000-0000-00000B070000}"/>
    <cellStyle name="Currency 2 2 2 3 5 7" xfId="2346" xr:uid="{00000000-0005-0000-0000-00000C070000}"/>
    <cellStyle name="Currency 2 2 2 3 5 7 2" xfId="2347" xr:uid="{00000000-0005-0000-0000-00000D070000}"/>
    <cellStyle name="Currency 2 2 2 3 5 8" xfId="2348" xr:uid="{00000000-0005-0000-0000-00000E070000}"/>
    <cellStyle name="Currency 2 2 2 3 5 8 2" xfId="2349" xr:uid="{00000000-0005-0000-0000-00000F070000}"/>
    <cellStyle name="Currency 2 2 2 3 5 9" xfId="2350" xr:uid="{00000000-0005-0000-0000-000010070000}"/>
    <cellStyle name="Currency 2 2 2 3 6" xfId="2351" xr:uid="{00000000-0005-0000-0000-000011070000}"/>
    <cellStyle name="Currency 2 2 2 3 6 2" xfId="2352" xr:uid="{00000000-0005-0000-0000-000012070000}"/>
    <cellStyle name="Currency 2 2 2 3 6 3" xfId="2353" xr:uid="{00000000-0005-0000-0000-000013070000}"/>
    <cellStyle name="Currency 2 2 2 3 7" xfId="2354" xr:uid="{00000000-0005-0000-0000-000014070000}"/>
    <cellStyle name="Currency 2 2 2 3 8" xfId="2355" xr:uid="{00000000-0005-0000-0000-000015070000}"/>
    <cellStyle name="Currency 2 2 2 3 8 2" xfId="2356" xr:uid="{00000000-0005-0000-0000-000016070000}"/>
    <cellStyle name="Currency 2 2 2 3 8 2 2" xfId="2357" xr:uid="{00000000-0005-0000-0000-000017070000}"/>
    <cellStyle name="Currency 2 2 2 3 8 3" xfId="2358" xr:uid="{00000000-0005-0000-0000-000018070000}"/>
    <cellStyle name="Currency 2 2 2 3 8 4" xfId="2359" xr:uid="{00000000-0005-0000-0000-000019070000}"/>
    <cellStyle name="Currency 2 2 2 3 9" xfId="2360" xr:uid="{00000000-0005-0000-0000-00001A070000}"/>
    <cellStyle name="Currency 2 2 2 3 9 2" xfId="2361" xr:uid="{00000000-0005-0000-0000-00001B070000}"/>
    <cellStyle name="Currency 2 2 2 3 9 2 2" xfId="2362" xr:uid="{00000000-0005-0000-0000-00001C070000}"/>
    <cellStyle name="Currency 2 2 2 3 9 3" xfId="2363" xr:uid="{00000000-0005-0000-0000-00001D070000}"/>
    <cellStyle name="Currency 2 2 2 4" xfId="128" xr:uid="{00000000-0005-0000-0000-00001E070000}"/>
    <cellStyle name="Currency 2 2 2 4 2" xfId="2364" xr:uid="{00000000-0005-0000-0000-00001F070000}"/>
    <cellStyle name="Currency 2 2 2 4 2 2" xfId="2365" xr:uid="{00000000-0005-0000-0000-000020070000}"/>
    <cellStyle name="Currency 2 2 2 4 2 3" xfId="2366" xr:uid="{00000000-0005-0000-0000-000021070000}"/>
    <cellStyle name="Currency 2 2 2 4 2 3 2" xfId="2367" xr:uid="{00000000-0005-0000-0000-000022070000}"/>
    <cellStyle name="Currency 2 2 2 4 2 3 3" xfId="2368" xr:uid="{00000000-0005-0000-0000-000023070000}"/>
    <cellStyle name="Currency 2 2 2 4 2 4" xfId="2369" xr:uid="{00000000-0005-0000-0000-000024070000}"/>
    <cellStyle name="Currency 2 2 2 4 2 4 2" xfId="2370" xr:uid="{00000000-0005-0000-0000-000025070000}"/>
    <cellStyle name="Currency 2 2 2 4 2 4 2 2" xfId="2371" xr:uid="{00000000-0005-0000-0000-000026070000}"/>
    <cellStyle name="Currency 2 2 2 4 2 4 3" xfId="2372" xr:uid="{00000000-0005-0000-0000-000027070000}"/>
    <cellStyle name="Currency 2 2 2 4 2 5" xfId="2373" xr:uid="{00000000-0005-0000-0000-000028070000}"/>
    <cellStyle name="Currency 2 2 2 4 2 5 2" xfId="2374" xr:uid="{00000000-0005-0000-0000-000029070000}"/>
    <cellStyle name="Currency 2 2 2 4 2 5 2 2" xfId="2375" xr:uid="{00000000-0005-0000-0000-00002A070000}"/>
    <cellStyle name="Currency 2 2 2 4 2 5 3" xfId="2376" xr:uid="{00000000-0005-0000-0000-00002B070000}"/>
    <cellStyle name="Currency 2 2 2 4 2 6" xfId="2377" xr:uid="{00000000-0005-0000-0000-00002C070000}"/>
    <cellStyle name="Currency 2 2 2 4 2 6 2" xfId="2378" xr:uid="{00000000-0005-0000-0000-00002D070000}"/>
    <cellStyle name="Currency 2 2 2 4 2 6 2 2" xfId="2379" xr:uid="{00000000-0005-0000-0000-00002E070000}"/>
    <cellStyle name="Currency 2 2 2 4 2 6 3" xfId="2380" xr:uid="{00000000-0005-0000-0000-00002F070000}"/>
    <cellStyle name="Currency 2 2 2 4 2 7" xfId="2381" xr:uid="{00000000-0005-0000-0000-000030070000}"/>
    <cellStyle name="Currency 2 2 2 4 2 7 2" xfId="2382" xr:uid="{00000000-0005-0000-0000-000031070000}"/>
    <cellStyle name="Currency 2 2 2 4 2 8" xfId="2383" xr:uid="{00000000-0005-0000-0000-000032070000}"/>
    <cellStyle name="Currency 2 2 2 4 2 8 2" xfId="2384" xr:uid="{00000000-0005-0000-0000-000033070000}"/>
    <cellStyle name="Currency 2 2 2 4 2 9" xfId="2385" xr:uid="{00000000-0005-0000-0000-000034070000}"/>
    <cellStyle name="Currency 2 2 2 4 3" xfId="2386" xr:uid="{00000000-0005-0000-0000-000035070000}"/>
    <cellStyle name="Currency 2 2 2 4 3 2" xfId="2387" xr:uid="{00000000-0005-0000-0000-000036070000}"/>
    <cellStyle name="Currency 2 2 2 4 3 3" xfId="2388" xr:uid="{00000000-0005-0000-0000-000037070000}"/>
    <cellStyle name="Currency 2 2 2 4 3 3 2" xfId="2389" xr:uid="{00000000-0005-0000-0000-000038070000}"/>
    <cellStyle name="Currency 2 2 2 4 3 3 3" xfId="2390" xr:uid="{00000000-0005-0000-0000-000039070000}"/>
    <cellStyle name="Currency 2 2 2 4 3 4" xfId="2391" xr:uid="{00000000-0005-0000-0000-00003A070000}"/>
    <cellStyle name="Currency 2 2 2 4 3 4 2" xfId="2392" xr:uid="{00000000-0005-0000-0000-00003B070000}"/>
    <cellStyle name="Currency 2 2 2 4 3 4 2 2" xfId="2393" xr:uid="{00000000-0005-0000-0000-00003C070000}"/>
    <cellStyle name="Currency 2 2 2 4 3 4 3" xfId="2394" xr:uid="{00000000-0005-0000-0000-00003D070000}"/>
    <cellStyle name="Currency 2 2 2 4 3 5" xfId="2395" xr:uid="{00000000-0005-0000-0000-00003E070000}"/>
    <cellStyle name="Currency 2 2 2 4 3 5 2" xfId="2396" xr:uid="{00000000-0005-0000-0000-00003F070000}"/>
    <cellStyle name="Currency 2 2 2 4 3 5 2 2" xfId="2397" xr:uid="{00000000-0005-0000-0000-000040070000}"/>
    <cellStyle name="Currency 2 2 2 4 3 5 3" xfId="2398" xr:uid="{00000000-0005-0000-0000-000041070000}"/>
    <cellStyle name="Currency 2 2 2 4 3 6" xfId="2399" xr:uid="{00000000-0005-0000-0000-000042070000}"/>
    <cellStyle name="Currency 2 2 2 4 3 6 2" xfId="2400" xr:uid="{00000000-0005-0000-0000-000043070000}"/>
    <cellStyle name="Currency 2 2 2 4 3 6 2 2" xfId="2401" xr:uid="{00000000-0005-0000-0000-000044070000}"/>
    <cellStyle name="Currency 2 2 2 4 3 6 3" xfId="2402" xr:uid="{00000000-0005-0000-0000-000045070000}"/>
    <cellStyle name="Currency 2 2 2 4 3 7" xfId="2403" xr:uid="{00000000-0005-0000-0000-000046070000}"/>
    <cellStyle name="Currency 2 2 2 4 3 7 2" xfId="2404" xr:uid="{00000000-0005-0000-0000-000047070000}"/>
    <cellStyle name="Currency 2 2 2 4 3 8" xfId="2405" xr:uid="{00000000-0005-0000-0000-000048070000}"/>
    <cellStyle name="Currency 2 2 2 4 3 8 2" xfId="2406" xr:uid="{00000000-0005-0000-0000-000049070000}"/>
    <cellStyle name="Currency 2 2 2 4 3 9" xfId="2407" xr:uid="{00000000-0005-0000-0000-00004A070000}"/>
    <cellStyle name="Currency 2 2 2 4 4" xfId="2408" xr:uid="{00000000-0005-0000-0000-00004B070000}"/>
    <cellStyle name="Currency 2 2 2 4 4 2" xfId="2409" xr:uid="{00000000-0005-0000-0000-00004C070000}"/>
    <cellStyle name="Currency 2 2 2 4 4 3" xfId="2410" xr:uid="{00000000-0005-0000-0000-00004D070000}"/>
    <cellStyle name="Currency 2 2 2 4 4 3 2" xfId="2411" xr:uid="{00000000-0005-0000-0000-00004E070000}"/>
    <cellStyle name="Currency 2 2 2 4 4 3 2 2" xfId="2412" xr:uid="{00000000-0005-0000-0000-00004F070000}"/>
    <cellStyle name="Currency 2 2 2 4 4 3 3" xfId="2413" xr:uid="{00000000-0005-0000-0000-000050070000}"/>
    <cellStyle name="Currency 2 2 2 4 4 4" xfId="2414" xr:uid="{00000000-0005-0000-0000-000051070000}"/>
    <cellStyle name="Currency 2 2 2 4 4 4 2" xfId="2415" xr:uid="{00000000-0005-0000-0000-000052070000}"/>
    <cellStyle name="Currency 2 2 2 4 4 4 2 2" xfId="2416" xr:uid="{00000000-0005-0000-0000-000053070000}"/>
    <cellStyle name="Currency 2 2 2 4 4 4 3" xfId="2417" xr:uid="{00000000-0005-0000-0000-000054070000}"/>
    <cellStyle name="Currency 2 2 2 4 4 5" xfId="2418" xr:uid="{00000000-0005-0000-0000-000055070000}"/>
    <cellStyle name="Currency 2 2 2 4 4 5 2" xfId="2419" xr:uid="{00000000-0005-0000-0000-000056070000}"/>
    <cellStyle name="Currency 2 2 2 4 4 5 2 2" xfId="2420" xr:uid="{00000000-0005-0000-0000-000057070000}"/>
    <cellStyle name="Currency 2 2 2 4 4 5 3" xfId="2421" xr:uid="{00000000-0005-0000-0000-000058070000}"/>
    <cellStyle name="Currency 2 2 2 4 4 6" xfId="2422" xr:uid="{00000000-0005-0000-0000-000059070000}"/>
    <cellStyle name="Currency 2 2 2 4 4 6 2" xfId="2423" xr:uid="{00000000-0005-0000-0000-00005A070000}"/>
    <cellStyle name="Currency 2 2 2 4 4 7" xfId="2424" xr:uid="{00000000-0005-0000-0000-00005B070000}"/>
    <cellStyle name="Currency 2 2 2 4 4 7 2" xfId="2425" xr:uid="{00000000-0005-0000-0000-00005C070000}"/>
    <cellStyle name="Currency 2 2 2 4 4 8" xfId="2426" xr:uid="{00000000-0005-0000-0000-00005D070000}"/>
    <cellStyle name="Currency 2 2 2 4 4 9" xfId="2427" xr:uid="{00000000-0005-0000-0000-00005E070000}"/>
    <cellStyle name="Currency 2 2 2 4 5" xfId="2428" xr:uid="{00000000-0005-0000-0000-00005F070000}"/>
    <cellStyle name="Currency 2 2 2 4 5 2" xfId="2429" xr:uid="{00000000-0005-0000-0000-000060070000}"/>
    <cellStyle name="Currency 2 2 2 4 5 3" xfId="2430" xr:uid="{00000000-0005-0000-0000-000061070000}"/>
    <cellStyle name="Currency 2 2 2 4 6" xfId="2431" xr:uid="{00000000-0005-0000-0000-000062070000}"/>
    <cellStyle name="Currency 2 2 2 4 6 2" xfId="2432" xr:uid="{00000000-0005-0000-0000-000063070000}"/>
    <cellStyle name="Currency 2 2 2 4 6 2 2" xfId="2433" xr:uid="{00000000-0005-0000-0000-000064070000}"/>
    <cellStyle name="Currency 2 2 2 4 6 2 2 2" xfId="2434" xr:uid="{00000000-0005-0000-0000-000065070000}"/>
    <cellStyle name="Currency 2 2 2 4 6 2 3" xfId="2435" xr:uid="{00000000-0005-0000-0000-000066070000}"/>
    <cellStyle name="Currency 2 2 2 4 6 3" xfId="2436" xr:uid="{00000000-0005-0000-0000-000067070000}"/>
    <cellStyle name="Currency 2 2 2 4 6 3 2" xfId="2437" xr:uid="{00000000-0005-0000-0000-000068070000}"/>
    <cellStyle name="Currency 2 2 2 4 6 3 2 2" xfId="2438" xr:uid="{00000000-0005-0000-0000-000069070000}"/>
    <cellStyle name="Currency 2 2 2 4 6 3 3" xfId="2439" xr:uid="{00000000-0005-0000-0000-00006A070000}"/>
    <cellStyle name="Currency 2 2 2 4 6 4" xfId="2440" xr:uid="{00000000-0005-0000-0000-00006B070000}"/>
    <cellStyle name="Currency 2 2 2 4 6 4 2" xfId="2441" xr:uid="{00000000-0005-0000-0000-00006C070000}"/>
    <cellStyle name="Currency 2 2 2 4 6 4 2 2" xfId="2442" xr:uid="{00000000-0005-0000-0000-00006D070000}"/>
    <cellStyle name="Currency 2 2 2 4 6 4 3" xfId="2443" xr:uid="{00000000-0005-0000-0000-00006E070000}"/>
    <cellStyle name="Currency 2 2 2 4 6 5" xfId="2444" xr:uid="{00000000-0005-0000-0000-00006F070000}"/>
    <cellStyle name="Currency 2 2 2 4 6 5 2" xfId="2445" xr:uid="{00000000-0005-0000-0000-000070070000}"/>
    <cellStyle name="Currency 2 2 2 4 6 6" xfId="2446" xr:uid="{00000000-0005-0000-0000-000071070000}"/>
    <cellStyle name="Currency 2 2 2 4 6 6 2" xfId="2447" xr:uid="{00000000-0005-0000-0000-000072070000}"/>
    <cellStyle name="Currency 2 2 2 4 6 7" xfId="2448" xr:uid="{00000000-0005-0000-0000-000073070000}"/>
    <cellStyle name="Currency 2 2 2 4 7" xfId="2449" xr:uid="{00000000-0005-0000-0000-000074070000}"/>
    <cellStyle name="Currency 2 2 2 4 7 2" xfId="2450" xr:uid="{00000000-0005-0000-0000-000075070000}"/>
    <cellStyle name="Currency 2 2 2 4 7 2 2" xfId="2451" xr:uid="{00000000-0005-0000-0000-000076070000}"/>
    <cellStyle name="Currency 2 2 2 4 7 3" xfId="2452" xr:uid="{00000000-0005-0000-0000-000077070000}"/>
    <cellStyle name="Currency 2 2 2 4 8" xfId="2453" xr:uid="{00000000-0005-0000-0000-000078070000}"/>
    <cellStyle name="Currency 2 2 2 4 8 2" xfId="2454" xr:uid="{00000000-0005-0000-0000-000079070000}"/>
    <cellStyle name="Currency 2 2 2 4 8 2 2" xfId="2455" xr:uid="{00000000-0005-0000-0000-00007A070000}"/>
    <cellStyle name="Currency 2 2 2 4 8 3" xfId="2456" xr:uid="{00000000-0005-0000-0000-00007B070000}"/>
    <cellStyle name="Currency 2 2 2 5" xfId="129" xr:uid="{00000000-0005-0000-0000-00007C070000}"/>
    <cellStyle name="Currency 2 2 2 5 10" xfId="2457" xr:uid="{00000000-0005-0000-0000-00007D070000}"/>
    <cellStyle name="Currency 2 2 2 5 2" xfId="130" xr:uid="{00000000-0005-0000-0000-00007E070000}"/>
    <cellStyle name="Currency 2 2 2 5 2 2" xfId="2458" xr:uid="{00000000-0005-0000-0000-00007F070000}"/>
    <cellStyle name="Currency 2 2 2 5 2 3" xfId="2459" xr:uid="{00000000-0005-0000-0000-000080070000}"/>
    <cellStyle name="Currency 2 2 2 5 2 3 2" xfId="2460" xr:uid="{00000000-0005-0000-0000-000081070000}"/>
    <cellStyle name="Currency 2 2 2 5 2 3 3" xfId="2461" xr:uid="{00000000-0005-0000-0000-000082070000}"/>
    <cellStyle name="Currency 2 2 2 5 2 4" xfId="2462" xr:uid="{00000000-0005-0000-0000-000083070000}"/>
    <cellStyle name="Currency 2 2 2 5 2 4 2" xfId="2463" xr:uid="{00000000-0005-0000-0000-000084070000}"/>
    <cellStyle name="Currency 2 2 2 5 2 4 2 2" xfId="2464" xr:uid="{00000000-0005-0000-0000-000085070000}"/>
    <cellStyle name="Currency 2 2 2 5 2 4 3" xfId="2465" xr:uid="{00000000-0005-0000-0000-000086070000}"/>
    <cellStyle name="Currency 2 2 2 5 2 5" xfId="2466" xr:uid="{00000000-0005-0000-0000-000087070000}"/>
    <cellStyle name="Currency 2 2 2 5 2 5 2" xfId="2467" xr:uid="{00000000-0005-0000-0000-000088070000}"/>
    <cellStyle name="Currency 2 2 2 5 2 5 2 2" xfId="2468" xr:uid="{00000000-0005-0000-0000-000089070000}"/>
    <cellStyle name="Currency 2 2 2 5 2 5 3" xfId="2469" xr:uid="{00000000-0005-0000-0000-00008A070000}"/>
    <cellStyle name="Currency 2 2 2 5 2 6" xfId="2470" xr:uid="{00000000-0005-0000-0000-00008B070000}"/>
    <cellStyle name="Currency 2 2 2 5 2 6 2" xfId="2471" xr:uid="{00000000-0005-0000-0000-00008C070000}"/>
    <cellStyle name="Currency 2 2 2 5 2 6 2 2" xfId="2472" xr:uid="{00000000-0005-0000-0000-00008D070000}"/>
    <cellStyle name="Currency 2 2 2 5 2 6 3" xfId="2473" xr:uid="{00000000-0005-0000-0000-00008E070000}"/>
    <cellStyle name="Currency 2 2 2 5 2 7" xfId="2474" xr:uid="{00000000-0005-0000-0000-00008F070000}"/>
    <cellStyle name="Currency 2 2 2 5 2 7 2" xfId="2475" xr:uid="{00000000-0005-0000-0000-000090070000}"/>
    <cellStyle name="Currency 2 2 2 5 2 8" xfId="2476" xr:uid="{00000000-0005-0000-0000-000091070000}"/>
    <cellStyle name="Currency 2 2 2 5 2 8 2" xfId="2477" xr:uid="{00000000-0005-0000-0000-000092070000}"/>
    <cellStyle name="Currency 2 2 2 5 2 9" xfId="2478" xr:uid="{00000000-0005-0000-0000-000093070000}"/>
    <cellStyle name="Currency 2 2 2 5 3" xfId="131" xr:uid="{00000000-0005-0000-0000-000094070000}"/>
    <cellStyle name="Currency 2 2 2 5 4" xfId="2479" xr:uid="{00000000-0005-0000-0000-000095070000}"/>
    <cellStyle name="Currency 2 2 2 5 4 2" xfId="2480" xr:uid="{00000000-0005-0000-0000-000096070000}"/>
    <cellStyle name="Currency 2 2 2 5 4 3" xfId="2481" xr:uid="{00000000-0005-0000-0000-000097070000}"/>
    <cellStyle name="Currency 2 2 2 5 5" xfId="2482" xr:uid="{00000000-0005-0000-0000-000098070000}"/>
    <cellStyle name="Currency 2 2 2 5 5 2" xfId="2483" xr:uid="{00000000-0005-0000-0000-000099070000}"/>
    <cellStyle name="Currency 2 2 2 5 5 2 2" xfId="2484" xr:uid="{00000000-0005-0000-0000-00009A070000}"/>
    <cellStyle name="Currency 2 2 2 5 5 3" xfId="2485" xr:uid="{00000000-0005-0000-0000-00009B070000}"/>
    <cellStyle name="Currency 2 2 2 5 6" xfId="2486" xr:uid="{00000000-0005-0000-0000-00009C070000}"/>
    <cellStyle name="Currency 2 2 2 5 6 2" xfId="2487" xr:uid="{00000000-0005-0000-0000-00009D070000}"/>
    <cellStyle name="Currency 2 2 2 5 6 2 2" xfId="2488" xr:uid="{00000000-0005-0000-0000-00009E070000}"/>
    <cellStyle name="Currency 2 2 2 5 6 3" xfId="2489" xr:uid="{00000000-0005-0000-0000-00009F070000}"/>
    <cellStyle name="Currency 2 2 2 5 7" xfId="2490" xr:uid="{00000000-0005-0000-0000-0000A0070000}"/>
    <cellStyle name="Currency 2 2 2 5 7 2" xfId="2491" xr:uid="{00000000-0005-0000-0000-0000A1070000}"/>
    <cellStyle name="Currency 2 2 2 5 7 2 2" xfId="2492" xr:uid="{00000000-0005-0000-0000-0000A2070000}"/>
    <cellStyle name="Currency 2 2 2 5 7 3" xfId="2493" xr:uid="{00000000-0005-0000-0000-0000A3070000}"/>
    <cellStyle name="Currency 2 2 2 5 8" xfId="2494" xr:uid="{00000000-0005-0000-0000-0000A4070000}"/>
    <cellStyle name="Currency 2 2 2 5 8 2" xfId="2495" xr:uid="{00000000-0005-0000-0000-0000A5070000}"/>
    <cellStyle name="Currency 2 2 2 5 9" xfId="2496" xr:uid="{00000000-0005-0000-0000-0000A6070000}"/>
    <cellStyle name="Currency 2 2 2 5 9 2" xfId="2497" xr:uid="{00000000-0005-0000-0000-0000A7070000}"/>
    <cellStyle name="Currency 2 2 2 6" xfId="132" xr:uid="{00000000-0005-0000-0000-0000A8070000}"/>
    <cellStyle name="Currency 2 2 2 6 2" xfId="133" xr:uid="{00000000-0005-0000-0000-0000A9070000}"/>
    <cellStyle name="Currency 2 2 2 6 2 10" xfId="2498" xr:uid="{00000000-0005-0000-0000-0000AA070000}"/>
    <cellStyle name="Currency 2 2 2 6 2 2" xfId="2499" xr:uid="{00000000-0005-0000-0000-0000AB070000}"/>
    <cellStyle name="Currency 2 2 2 6 2 3" xfId="2500" xr:uid="{00000000-0005-0000-0000-0000AC070000}"/>
    <cellStyle name="Currency 2 2 2 6 2 4" xfId="2501" xr:uid="{00000000-0005-0000-0000-0000AD070000}"/>
    <cellStyle name="Currency 2 2 2 6 2 4 2" xfId="2502" xr:uid="{00000000-0005-0000-0000-0000AE070000}"/>
    <cellStyle name="Currency 2 2 2 6 2 4 2 2" xfId="2503" xr:uid="{00000000-0005-0000-0000-0000AF070000}"/>
    <cellStyle name="Currency 2 2 2 6 2 4 3" xfId="2504" xr:uid="{00000000-0005-0000-0000-0000B0070000}"/>
    <cellStyle name="Currency 2 2 2 6 2 5" xfId="2505" xr:uid="{00000000-0005-0000-0000-0000B1070000}"/>
    <cellStyle name="Currency 2 2 2 6 2 5 2" xfId="2506" xr:uid="{00000000-0005-0000-0000-0000B2070000}"/>
    <cellStyle name="Currency 2 2 2 6 2 5 2 2" xfId="2507" xr:uid="{00000000-0005-0000-0000-0000B3070000}"/>
    <cellStyle name="Currency 2 2 2 6 2 5 3" xfId="2508" xr:uid="{00000000-0005-0000-0000-0000B4070000}"/>
    <cellStyle name="Currency 2 2 2 6 2 6" xfId="2509" xr:uid="{00000000-0005-0000-0000-0000B5070000}"/>
    <cellStyle name="Currency 2 2 2 6 2 6 2" xfId="2510" xr:uid="{00000000-0005-0000-0000-0000B6070000}"/>
    <cellStyle name="Currency 2 2 2 6 2 6 2 2" xfId="2511" xr:uid="{00000000-0005-0000-0000-0000B7070000}"/>
    <cellStyle name="Currency 2 2 2 6 2 6 3" xfId="2512" xr:uid="{00000000-0005-0000-0000-0000B8070000}"/>
    <cellStyle name="Currency 2 2 2 6 2 7" xfId="2513" xr:uid="{00000000-0005-0000-0000-0000B9070000}"/>
    <cellStyle name="Currency 2 2 2 6 2 7 2" xfId="2514" xr:uid="{00000000-0005-0000-0000-0000BA070000}"/>
    <cellStyle name="Currency 2 2 2 6 2 8" xfId="2515" xr:uid="{00000000-0005-0000-0000-0000BB070000}"/>
    <cellStyle name="Currency 2 2 2 6 2 8 2" xfId="2516" xr:uid="{00000000-0005-0000-0000-0000BC070000}"/>
    <cellStyle name="Currency 2 2 2 6 2 9" xfId="2517" xr:uid="{00000000-0005-0000-0000-0000BD070000}"/>
    <cellStyle name="Currency 2 2 2 6 3" xfId="134" xr:uid="{00000000-0005-0000-0000-0000BE070000}"/>
    <cellStyle name="Currency 2 2 2 6 4" xfId="2518" xr:uid="{00000000-0005-0000-0000-0000BF070000}"/>
    <cellStyle name="Currency 2 2 2 6 4 2" xfId="2519" xr:uid="{00000000-0005-0000-0000-0000C0070000}"/>
    <cellStyle name="Currency 2 2 2 6 4 2 2" xfId="2520" xr:uid="{00000000-0005-0000-0000-0000C1070000}"/>
    <cellStyle name="Currency 2 2 2 6 4 3" xfId="2521" xr:uid="{00000000-0005-0000-0000-0000C2070000}"/>
    <cellStyle name="Currency 2 2 2 6 5" xfId="2522" xr:uid="{00000000-0005-0000-0000-0000C3070000}"/>
    <cellStyle name="Currency 2 2 2 6 5 2" xfId="2523" xr:uid="{00000000-0005-0000-0000-0000C4070000}"/>
    <cellStyle name="Currency 2 2 2 6 5 2 2" xfId="2524" xr:uid="{00000000-0005-0000-0000-0000C5070000}"/>
    <cellStyle name="Currency 2 2 2 6 5 3" xfId="2525" xr:uid="{00000000-0005-0000-0000-0000C6070000}"/>
    <cellStyle name="Currency 2 2 2 7" xfId="2526" xr:uid="{00000000-0005-0000-0000-0000C7070000}"/>
    <cellStyle name="Currency 2 2 2 7 2" xfId="2527" xr:uid="{00000000-0005-0000-0000-0000C8070000}"/>
    <cellStyle name="Currency 2 2 2 7 3" xfId="2528" xr:uid="{00000000-0005-0000-0000-0000C9070000}"/>
    <cellStyle name="Currency 2 2 2 7 3 2" xfId="2529" xr:uid="{00000000-0005-0000-0000-0000CA070000}"/>
    <cellStyle name="Currency 2 2 2 7 3 3" xfId="2530" xr:uid="{00000000-0005-0000-0000-0000CB070000}"/>
    <cellStyle name="Currency 2 2 2 7 4" xfId="2531" xr:uid="{00000000-0005-0000-0000-0000CC070000}"/>
    <cellStyle name="Currency 2 2 2 7 4 2" xfId="2532" xr:uid="{00000000-0005-0000-0000-0000CD070000}"/>
    <cellStyle name="Currency 2 2 2 7 4 2 2" xfId="2533" xr:uid="{00000000-0005-0000-0000-0000CE070000}"/>
    <cellStyle name="Currency 2 2 2 7 4 3" xfId="2534" xr:uid="{00000000-0005-0000-0000-0000CF070000}"/>
    <cellStyle name="Currency 2 2 2 7 5" xfId="2535" xr:uid="{00000000-0005-0000-0000-0000D0070000}"/>
    <cellStyle name="Currency 2 2 2 7 5 2" xfId="2536" xr:uid="{00000000-0005-0000-0000-0000D1070000}"/>
    <cellStyle name="Currency 2 2 2 7 5 2 2" xfId="2537" xr:uid="{00000000-0005-0000-0000-0000D2070000}"/>
    <cellStyle name="Currency 2 2 2 7 5 3" xfId="2538" xr:uid="{00000000-0005-0000-0000-0000D3070000}"/>
    <cellStyle name="Currency 2 2 2 7 6" xfId="2539" xr:uid="{00000000-0005-0000-0000-0000D4070000}"/>
    <cellStyle name="Currency 2 2 2 7 6 2" xfId="2540" xr:uid="{00000000-0005-0000-0000-0000D5070000}"/>
    <cellStyle name="Currency 2 2 2 7 6 2 2" xfId="2541" xr:uid="{00000000-0005-0000-0000-0000D6070000}"/>
    <cellStyle name="Currency 2 2 2 7 6 3" xfId="2542" xr:uid="{00000000-0005-0000-0000-0000D7070000}"/>
    <cellStyle name="Currency 2 2 2 7 7" xfId="2543" xr:uid="{00000000-0005-0000-0000-0000D8070000}"/>
    <cellStyle name="Currency 2 2 2 7 7 2" xfId="2544" xr:uid="{00000000-0005-0000-0000-0000D9070000}"/>
    <cellStyle name="Currency 2 2 2 7 8" xfId="2545" xr:uid="{00000000-0005-0000-0000-0000DA070000}"/>
    <cellStyle name="Currency 2 2 2 7 8 2" xfId="2546" xr:uid="{00000000-0005-0000-0000-0000DB070000}"/>
    <cellStyle name="Currency 2 2 2 7 9" xfId="2547" xr:uid="{00000000-0005-0000-0000-0000DC070000}"/>
    <cellStyle name="Currency 2 2 2 8" xfId="2548" xr:uid="{00000000-0005-0000-0000-0000DD070000}"/>
    <cellStyle name="Currency 2 2 2 8 2" xfId="2549" xr:uid="{00000000-0005-0000-0000-0000DE070000}"/>
    <cellStyle name="Currency 2 2 2 8 3" xfId="2550" xr:uid="{00000000-0005-0000-0000-0000DF070000}"/>
    <cellStyle name="Currency 2 2 2 9" xfId="2551" xr:uid="{00000000-0005-0000-0000-0000E0070000}"/>
    <cellStyle name="Currency 2 2 3" xfId="135" xr:uid="{00000000-0005-0000-0000-0000E1070000}"/>
    <cellStyle name="Currency 2 2 3 2" xfId="2552" xr:uid="{00000000-0005-0000-0000-0000E2070000}"/>
    <cellStyle name="Currency 2 2 4" xfId="2553" xr:uid="{00000000-0005-0000-0000-0000E3070000}"/>
    <cellStyle name="Currency 2 20" xfId="2554" xr:uid="{00000000-0005-0000-0000-0000E4070000}"/>
    <cellStyle name="Currency 2 20 2" xfId="2555" xr:uid="{00000000-0005-0000-0000-0000E5070000}"/>
    <cellStyle name="Currency 2 20 2 2" xfId="2556" xr:uid="{00000000-0005-0000-0000-0000E6070000}"/>
    <cellStyle name="Currency 2 20 3" xfId="2557" xr:uid="{00000000-0005-0000-0000-0000E7070000}"/>
    <cellStyle name="Currency 2 21" xfId="2558" xr:uid="{00000000-0005-0000-0000-0000E8070000}"/>
    <cellStyle name="Currency 2 21 2" xfId="2559" xr:uid="{00000000-0005-0000-0000-0000E9070000}"/>
    <cellStyle name="Currency 2 22" xfId="2560" xr:uid="{00000000-0005-0000-0000-0000EA070000}"/>
    <cellStyle name="Currency 2 22 2" xfId="2561" xr:uid="{00000000-0005-0000-0000-0000EB070000}"/>
    <cellStyle name="Currency 2 23" xfId="2562" xr:uid="{00000000-0005-0000-0000-0000EC070000}"/>
    <cellStyle name="Currency 2 24" xfId="2563" xr:uid="{00000000-0005-0000-0000-0000ED070000}"/>
    <cellStyle name="Currency 2 25" xfId="2564" xr:uid="{00000000-0005-0000-0000-0000EE070000}"/>
    <cellStyle name="Currency 2 3" xfId="136" xr:uid="{00000000-0005-0000-0000-0000EF070000}"/>
    <cellStyle name="Currency 2 3 2" xfId="137" xr:uid="{00000000-0005-0000-0000-0000F0070000}"/>
    <cellStyle name="Currency 2 3 2 2" xfId="2565" xr:uid="{00000000-0005-0000-0000-0000F1070000}"/>
    <cellStyle name="Currency 2 3 3" xfId="2566" xr:uid="{00000000-0005-0000-0000-0000F2070000}"/>
    <cellStyle name="Currency 2 4" xfId="138" xr:uid="{00000000-0005-0000-0000-0000F3070000}"/>
    <cellStyle name="Currency 2 4 10" xfId="2567" xr:uid="{00000000-0005-0000-0000-0000F4070000}"/>
    <cellStyle name="Currency 2 4 10 2" xfId="2568" xr:uid="{00000000-0005-0000-0000-0000F5070000}"/>
    <cellStyle name="Currency 2 4 10 3" xfId="2569" xr:uid="{00000000-0005-0000-0000-0000F6070000}"/>
    <cellStyle name="Currency 2 4 11" xfId="2570" xr:uid="{00000000-0005-0000-0000-0000F7070000}"/>
    <cellStyle name="Currency 2 4 12" xfId="2571" xr:uid="{00000000-0005-0000-0000-0000F8070000}"/>
    <cellStyle name="Currency 2 4 12 2" xfId="2572" xr:uid="{00000000-0005-0000-0000-0000F9070000}"/>
    <cellStyle name="Currency 2 4 12 2 2" xfId="2573" xr:uid="{00000000-0005-0000-0000-0000FA070000}"/>
    <cellStyle name="Currency 2 4 12 3" xfId="2574" xr:uid="{00000000-0005-0000-0000-0000FB070000}"/>
    <cellStyle name="Currency 2 4 12 4" xfId="2575" xr:uid="{00000000-0005-0000-0000-0000FC070000}"/>
    <cellStyle name="Currency 2 4 13" xfId="2576" xr:uid="{00000000-0005-0000-0000-0000FD070000}"/>
    <cellStyle name="Currency 2 4 13 2" xfId="2577" xr:uid="{00000000-0005-0000-0000-0000FE070000}"/>
    <cellStyle name="Currency 2 4 13 2 2" xfId="2578" xr:uid="{00000000-0005-0000-0000-0000FF070000}"/>
    <cellStyle name="Currency 2 4 13 3" xfId="2579" xr:uid="{00000000-0005-0000-0000-000000080000}"/>
    <cellStyle name="Currency 2 4 14" xfId="2580" xr:uid="{00000000-0005-0000-0000-000001080000}"/>
    <cellStyle name="Currency 2 4 14 2" xfId="2581" xr:uid="{00000000-0005-0000-0000-000002080000}"/>
    <cellStyle name="Currency 2 4 14 2 2" xfId="2582" xr:uid="{00000000-0005-0000-0000-000003080000}"/>
    <cellStyle name="Currency 2 4 14 3" xfId="2583" xr:uid="{00000000-0005-0000-0000-000004080000}"/>
    <cellStyle name="Currency 2 4 15" xfId="2584" xr:uid="{00000000-0005-0000-0000-000005080000}"/>
    <cellStyle name="Currency 2 4 15 2" xfId="2585" xr:uid="{00000000-0005-0000-0000-000006080000}"/>
    <cellStyle name="Currency 2 4 16" xfId="2586" xr:uid="{00000000-0005-0000-0000-000007080000}"/>
    <cellStyle name="Currency 2 4 16 2" xfId="2587" xr:uid="{00000000-0005-0000-0000-000008080000}"/>
    <cellStyle name="Currency 2 4 17" xfId="2588" xr:uid="{00000000-0005-0000-0000-000009080000}"/>
    <cellStyle name="Currency 2 4 18" xfId="2589" xr:uid="{00000000-0005-0000-0000-00000A080000}"/>
    <cellStyle name="Currency 2 4 19" xfId="2590" xr:uid="{00000000-0005-0000-0000-00000B080000}"/>
    <cellStyle name="Currency 2 4 2" xfId="139" xr:uid="{00000000-0005-0000-0000-00000C080000}"/>
    <cellStyle name="Currency 2 4 2 10" xfId="2591" xr:uid="{00000000-0005-0000-0000-00000D080000}"/>
    <cellStyle name="Currency 2 4 2 10 2" xfId="2592" xr:uid="{00000000-0005-0000-0000-00000E080000}"/>
    <cellStyle name="Currency 2 4 2 10 2 2" xfId="2593" xr:uid="{00000000-0005-0000-0000-00000F080000}"/>
    <cellStyle name="Currency 2 4 2 10 3" xfId="2594" xr:uid="{00000000-0005-0000-0000-000010080000}"/>
    <cellStyle name="Currency 2 4 2 10 4" xfId="2595" xr:uid="{00000000-0005-0000-0000-000011080000}"/>
    <cellStyle name="Currency 2 4 2 11" xfId="2596" xr:uid="{00000000-0005-0000-0000-000012080000}"/>
    <cellStyle name="Currency 2 4 2 11 2" xfId="2597" xr:uid="{00000000-0005-0000-0000-000013080000}"/>
    <cellStyle name="Currency 2 4 2 11 2 2" xfId="2598" xr:uid="{00000000-0005-0000-0000-000014080000}"/>
    <cellStyle name="Currency 2 4 2 11 3" xfId="2599" xr:uid="{00000000-0005-0000-0000-000015080000}"/>
    <cellStyle name="Currency 2 4 2 12" xfId="2600" xr:uid="{00000000-0005-0000-0000-000016080000}"/>
    <cellStyle name="Currency 2 4 2 12 2" xfId="2601" xr:uid="{00000000-0005-0000-0000-000017080000}"/>
    <cellStyle name="Currency 2 4 2 12 2 2" xfId="2602" xr:uid="{00000000-0005-0000-0000-000018080000}"/>
    <cellStyle name="Currency 2 4 2 12 3" xfId="2603" xr:uid="{00000000-0005-0000-0000-000019080000}"/>
    <cellStyle name="Currency 2 4 2 13" xfId="2604" xr:uid="{00000000-0005-0000-0000-00001A080000}"/>
    <cellStyle name="Currency 2 4 2 13 2" xfId="2605" xr:uid="{00000000-0005-0000-0000-00001B080000}"/>
    <cellStyle name="Currency 2 4 2 14" xfId="2606" xr:uid="{00000000-0005-0000-0000-00001C080000}"/>
    <cellStyle name="Currency 2 4 2 14 2" xfId="2607" xr:uid="{00000000-0005-0000-0000-00001D080000}"/>
    <cellStyle name="Currency 2 4 2 15" xfId="2608" xr:uid="{00000000-0005-0000-0000-00001E080000}"/>
    <cellStyle name="Currency 2 4 2 16" xfId="2609" xr:uid="{00000000-0005-0000-0000-00001F080000}"/>
    <cellStyle name="Currency 2 4 2 17" xfId="2610" xr:uid="{00000000-0005-0000-0000-000020080000}"/>
    <cellStyle name="Currency 2 4 2 2" xfId="140" xr:uid="{00000000-0005-0000-0000-000021080000}"/>
    <cellStyle name="Currency 2 4 2 2 10" xfId="2611" xr:uid="{00000000-0005-0000-0000-000022080000}"/>
    <cellStyle name="Currency 2 4 2 2 10 2" xfId="2612" xr:uid="{00000000-0005-0000-0000-000023080000}"/>
    <cellStyle name="Currency 2 4 2 2 10 2 2" xfId="2613" xr:uid="{00000000-0005-0000-0000-000024080000}"/>
    <cellStyle name="Currency 2 4 2 2 10 3" xfId="2614" xr:uid="{00000000-0005-0000-0000-000025080000}"/>
    <cellStyle name="Currency 2 4 2 2 11" xfId="2615" xr:uid="{00000000-0005-0000-0000-000026080000}"/>
    <cellStyle name="Currency 2 4 2 2 11 2" xfId="2616" xr:uid="{00000000-0005-0000-0000-000027080000}"/>
    <cellStyle name="Currency 2 4 2 2 12" xfId="2617" xr:uid="{00000000-0005-0000-0000-000028080000}"/>
    <cellStyle name="Currency 2 4 2 2 12 2" xfId="2618" xr:uid="{00000000-0005-0000-0000-000029080000}"/>
    <cellStyle name="Currency 2 4 2 2 13" xfId="2619" xr:uid="{00000000-0005-0000-0000-00002A080000}"/>
    <cellStyle name="Currency 2 4 2 2 14" xfId="2620" xr:uid="{00000000-0005-0000-0000-00002B080000}"/>
    <cellStyle name="Currency 2 4 2 2 15" xfId="2621" xr:uid="{00000000-0005-0000-0000-00002C080000}"/>
    <cellStyle name="Currency 2 4 2 2 2" xfId="141" xr:uid="{00000000-0005-0000-0000-00002D080000}"/>
    <cellStyle name="Currency 2 4 2 2 2 2" xfId="2622" xr:uid="{00000000-0005-0000-0000-00002E080000}"/>
    <cellStyle name="Currency 2 4 2 2 2 2 2" xfId="2623" xr:uid="{00000000-0005-0000-0000-00002F080000}"/>
    <cellStyle name="Currency 2 4 2 2 2 2 3" xfId="2624" xr:uid="{00000000-0005-0000-0000-000030080000}"/>
    <cellStyle name="Currency 2 4 2 2 2 2 3 2" xfId="2625" xr:uid="{00000000-0005-0000-0000-000031080000}"/>
    <cellStyle name="Currency 2 4 2 2 2 2 3 3" xfId="2626" xr:uid="{00000000-0005-0000-0000-000032080000}"/>
    <cellStyle name="Currency 2 4 2 2 2 2 4" xfId="2627" xr:uid="{00000000-0005-0000-0000-000033080000}"/>
    <cellStyle name="Currency 2 4 2 2 2 2 4 2" xfId="2628" xr:uid="{00000000-0005-0000-0000-000034080000}"/>
    <cellStyle name="Currency 2 4 2 2 2 2 4 2 2" xfId="2629" xr:uid="{00000000-0005-0000-0000-000035080000}"/>
    <cellStyle name="Currency 2 4 2 2 2 2 4 3" xfId="2630" xr:uid="{00000000-0005-0000-0000-000036080000}"/>
    <cellStyle name="Currency 2 4 2 2 2 2 5" xfId="2631" xr:uid="{00000000-0005-0000-0000-000037080000}"/>
    <cellStyle name="Currency 2 4 2 2 2 2 5 2" xfId="2632" xr:uid="{00000000-0005-0000-0000-000038080000}"/>
    <cellStyle name="Currency 2 4 2 2 2 2 5 2 2" xfId="2633" xr:uid="{00000000-0005-0000-0000-000039080000}"/>
    <cellStyle name="Currency 2 4 2 2 2 2 5 3" xfId="2634" xr:uid="{00000000-0005-0000-0000-00003A080000}"/>
    <cellStyle name="Currency 2 4 2 2 2 2 6" xfId="2635" xr:uid="{00000000-0005-0000-0000-00003B080000}"/>
    <cellStyle name="Currency 2 4 2 2 2 2 6 2" xfId="2636" xr:uid="{00000000-0005-0000-0000-00003C080000}"/>
    <cellStyle name="Currency 2 4 2 2 2 2 6 2 2" xfId="2637" xr:uid="{00000000-0005-0000-0000-00003D080000}"/>
    <cellStyle name="Currency 2 4 2 2 2 2 6 3" xfId="2638" xr:uid="{00000000-0005-0000-0000-00003E080000}"/>
    <cellStyle name="Currency 2 4 2 2 2 2 7" xfId="2639" xr:uid="{00000000-0005-0000-0000-00003F080000}"/>
    <cellStyle name="Currency 2 4 2 2 2 2 7 2" xfId="2640" xr:uid="{00000000-0005-0000-0000-000040080000}"/>
    <cellStyle name="Currency 2 4 2 2 2 2 8" xfId="2641" xr:uid="{00000000-0005-0000-0000-000041080000}"/>
    <cellStyle name="Currency 2 4 2 2 2 2 8 2" xfId="2642" xr:uid="{00000000-0005-0000-0000-000042080000}"/>
    <cellStyle name="Currency 2 4 2 2 2 2 9" xfId="2643" xr:uid="{00000000-0005-0000-0000-000043080000}"/>
    <cellStyle name="Currency 2 4 2 2 2 3" xfId="2644" xr:uid="{00000000-0005-0000-0000-000044080000}"/>
    <cellStyle name="Currency 2 4 2 2 2 3 2" xfId="2645" xr:uid="{00000000-0005-0000-0000-000045080000}"/>
    <cellStyle name="Currency 2 4 2 2 2 3 3" xfId="2646" xr:uid="{00000000-0005-0000-0000-000046080000}"/>
    <cellStyle name="Currency 2 4 2 2 2 3 3 2" xfId="2647" xr:uid="{00000000-0005-0000-0000-000047080000}"/>
    <cellStyle name="Currency 2 4 2 2 2 3 3 3" xfId="2648" xr:uid="{00000000-0005-0000-0000-000048080000}"/>
    <cellStyle name="Currency 2 4 2 2 2 3 4" xfId="2649" xr:uid="{00000000-0005-0000-0000-000049080000}"/>
    <cellStyle name="Currency 2 4 2 2 2 3 4 2" xfId="2650" xr:uid="{00000000-0005-0000-0000-00004A080000}"/>
    <cellStyle name="Currency 2 4 2 2 2 3 4 2 2" xfId="2651" xr:uid="{00000000-0005-0000-0000-00004B080000}"/>
    <cellStyle name="Currency 2 4 2 2 2 3 4 3" xfId="2652" xr:uid="{00000000-0005-0000-0000-00004C080000}"/>
    <cellStyle name="Currency 2 4 2 2 2 3 5" xfId="2653" xr:uid="{00000000-0005-0000-0000-00004D080000}"/>
    <cellStyle name="Currency 2 4 2 2 2 3 5 2" xfId="2654" xr:uid="{00000000-0005-0000-0000-00004E080000}"/>
    <cellStyle name="Currency 2 4 2 2 2 3 5 2 2" xfId="2655" xr:uid="{00000000-0005-0000-0000-00004F080000}"/>
    <cellStyle name="Currency 2 4 2 2 2 3 5 3" xfId="2656" xr:uid="{00000000-0005-0000-0000-000050080000}"/>
    <cellStyle name="Currency 2 4 2 2 2 3 6" xfId="2657" xr:uid="{00000000-0005-0000-0000-000051080000}"/>
    <cellStyle name="Currency 2 4 2 2 2 3 6 2" xfId="2658" xr:uid="{00000000-0005-0000-0000-000052080000}"/>
    <cellStyle name="Currency 2 4 2 2 2 3 6 2 2" xfId="2659" xr:uid="{00000000-0005-0000-0000-000053080000}"/>
    <cellStyle name="Currency 2 4 2 2 2 3 6 3" xfId="2660" xr:uid="{00000000-0005-0000-0000-000054080000}"/>
    <cellStyle name="Currency 2 4 2 2 2 3 7" xfId="2661" xr:uid="{00000000-0005-0000-0000-000055080000}"/>
    <cellStyle name="Currency 2 4 2 2 2 3 7 2" xfId="2662" xr:uid="{00000000-0005-0000-0000-000056080000}"/>
    <cellStyle name="Currency 2 4 2 2 2 3 8" xfId="2663" xr:uid="{00000000-0005-0000-0000-000057080000}"/>
    <cellStyle name="Currency 2 4 2 2 2 3 8 2" xfId="2664" xr:uid="{00000000-0005-0000-0000-000058080000}"/>
    <cellStyle name="Currency 2 4 2 2 2 3 9" xfId="2665" xr:uid="{00000000-0005-0000-0000-000059080000}"/>
    <cellStyle name="Currency 2 4 2 2 2 4" xfId="2666" xr:uid="{00000000-0005-0000-0000-00005A080000}"/>
    <cellStyle name="Currency 2 4 2 2 2 4 2" xfId="2667" xr:uid="{00000000-0005-0000-0000-00005B080000}"/>
    <cellStyle name="Currency 2 4 2 2 2 4 3" xfId="2668" xr:uid="{00000000-0005-0000-0000-00005C080000}"/>
    <cellStyle name="Currency 2 4 2 2 2 4 3 2" xfId="2669" xr:uid="{00000000-0005-0000-0000-00005D080000}"/>
    <cellStyle name="Currency 2 4 2 2 2 4 3 2 2" xfId="2670" xr:uid="{00000000-0005-0000-0000-00005E080000}"/>
    <cellStyle name="Currency 2 4 2 2 2 4 3 3" xfId="2671" xr:uid="{00000000-0005-0000-0000-00005F080000}"/>
    <cellStyle name="Currency 2 4 2 2 2 4 4" xfId="2672" xr:uid="{00000000-0005-0000-0000-000060080000}"/>
    <cellStyle name="Currency 2 4 2 2 2 4 4 2" xfId="2673" xr:uid="{00000000-0005-0000-0000-000061080000}"/>
    <cellStyle name="Currency 2 4 2 2 2 4 4 2 2" xfId="2674" xr:uid="{00000000-0005-0000-0000-000062080000}"/>
    <cellStyle name="Currency 2 4 2 2 2 4 4 3" xfId="2675" xr:uid="{00000000-0005-0000-0000-000063080000}"/>
    <cellStyle name="Currency 2 4 2 2 2 4 5" xfId="2676" xr:uid="{00000000-0005-0000-0000-000064080000}"/>
    <cellStyle name="Currency 2 4 2 2 2 4 5 2" xfId="2677" xr:uid="{00000000-0005-0000-0000-000065080000}"/>
    <cellStyle name="Currency 2 4 2 2 2 4 5 2 2" xfId="2678" xr:uid="{00000000-0005-0000-0000-000066080000}"/>
    <cellStyle name="Currency 2 4 2 2 2 4 5 3" xfId="2679" xr:uid="{00000000-0005-0000-0000-000067080000}"/>
    <cellStyle name="Currency 2 4 2 2 2 4 6" xfId="2680" xr:uid="{00000000-0005-0000-0000-000068080000}"/>
    <cellStyle name="Currency 2 4 2 2 2 4 6 2" xfId="2681" xr:uid="{00000000-0005-0000-0000-000069080000}"/>
    <cellStyle name="Currency 2 4 2 2 2 4 7" xfId="2682" xr:uid="{00000000-0005-0000-0000-00006A080000}"/>
    <cellStyle name="Currency 2 4 2 2 2 4 7 2" xfId="2683" xr:uid="{00000000-0005-0000-0000-00006B080000}"/>
    <cellStyle name="Currency 2 4 2 2 2 4 8" xfId="2684" xr:uid="{00000000-0005-0000-0000-00006C080000}"/>
    <cellStyle name="Currency 2 4 2 2 2 4 9" xfId="2685" xr:uid="{00000000-0005-0000-0000-00006D080000}"/>
    <cellStyle name="Currency 2 4 2 2 2 5" xfId="2686" xr:uid="{00000000-0005-0000-0000-00006E080000}"/>
    <cellStyle name="Currency 2 4 2 2 2 5 2" xfId="2687" xr:uid="{00000000-0005-0000-0000-00006F080000}"/>
    <cellStyle name="Currency 2 4 2 2 2 5 3" xfId="2688" xr:uid="{00000000-0005-0000-0000-000070080000}"/>
    <cellStyle name="Currency 2 4 2 2 2 6" xfId="2689" xr:uid="{00000000-0005-0000-0000-000071080000}"/>
    <cellStyle name="Currency 2 4 2 2 2 6 2" xfId="2690" xr:uid="{00000000-0005-0000-0000-000072080000}"/>
    <cellStyle name="Currency 2 4 2 2 2 6 2 2" xfId="2691" xr:uid="{00000000-0005-0000-0000-000073080000}"/>
    <cellStyle name="Currency 2 4 2 2 2 6 2 2 2" xfId="2692" xr:uid="{00000000-0005-0000-0000-000074080000}"/>
    <cellStyle name="Currency 2 4 2 2 2 6 2 3" xfId="2693" xr:uid="{00000000-0005-0000-0000-000075080000}"/>
    <cellStyle name="Currency 2 4 2 2 2 6 3" xfId="2694" xr:uid="{00000000-0005-0000-0000-000076080000}"/>
    <cellStyle name="Currency 2 4 2 2 2 6 3 2" xfId="2695" xr:uid="{00000000-0005-0000-0000-000077080000}"/>
    <cellStyle name="Currency 2 4 2 2 2 6 3 2 2" xfId="2696" xr:uid="{00000000-0005-0000-0000-000078080000}"/>
    <cellStyle name="Currency 2 4 2 2 2 6 3 3" xfId="2697" xr:uid="{00000000-0005-0000-0000-000079080000}"/>
    <cellStyle name="Currency 2 4 2 2 2 6 4" xfId="2698" xr:uid="{00000000-0005-0000-0000-00007A080000}"/>
    <cellStyle name="Currency 2 4 2 2 2 6 4 2" xfId="2699" xr:uid="{00000000-0005-0000-0000-00007B080000}"/>
    <cellStyle name="Currency 2 4 2 2 2 6 4 2 2" xfId="2700" xr:uid="{00000000-0005-0000-0000-00007C080000}"/>
    <cellStyle name="Currency 2 4 2 2 2 6 4 3" xfId="2701" xr:uid="{00000000-0005-0000-0000-00007D080000}"/>
    <cellStyle name="Currency 2 4 2 2 2 6 5" xfId="2702" xr:uid="{00000000-0005-0000-0000-00007E080000}"/>
    <cellStyle name="Currency 2 4 2 2 2 6 5 2" xfId="2703" xr:uid="{00000000-0005-0000-0000-00007F080000}"/>
    <cellStyle name="Currency 2 4 2 2 2 6 6" xfId="2704" xr:uid="{00000000-0005-0000-0000-000080080000}"/>
    <cellStyle name="Currency 2 4 2 2 2 6 6 2" xfId="2705" xr:uid="{00000000-0005-0000-0000-000081080000}"/>
    <cellStyle name="Currency 2 4 2 2 2 6 7" xfId="2706" xr:uid="{00000000-0005-0000-0000-000082080000}"/>
    <cellStyle name="Currency 2 4 2 2 2 7" xfId="2707" xr:uid="{00000000-0005-0000-0000-000083080000}"/>
    <cellStyle name="Currency 2 4 2 2 2 7 2" xfId="2708" xr:uid="{00000000-0005-0000-0000-000084080000}"/>
    <cellStyle name="Currency 2 4 2 2 2 7 2 2" xfId="2709" xr:uid="{00000000-0005-0000-0000-000085080000}"/>
    <cellStyle name="Currency 2 4 2 2 2 7 3" xfId="2710" xr:uid="{00000000-0005-0000-0000-000086080000}"/>
    <cellStyle name="Currency 2 4 2 2 2 8" xfId="2711" xr:uid="{00000000-0005-0000-0000-000087080000}"/>
    <cellStyle name="Currency 2 4 2 2 2 8 2" xfId="2712" xr:uid="{00000000-0005-0000-0000-000088080000}"/>
    <cellStyle name="Currency 2 4 2 2 2 8 2 2" xfId="2713" xr:uid="{00000000-0005-0000-0000-000089080000}"/>
    <cellStyle name="Currency 2 4 2 2 2 8 3" xfId="2714" xr:uid="{00000000-0005-0000-0000-00008A080000}"/>
    <cellStyle name="Currency 2 4 2 2 3" xfId="142" xr:uid="{00000000-0005-0000-0000-00008B080000}"/>
    <cellStyle name="Currency 2 4 2 2 3 10" xfId="2715" xr:uid="{00000000-0005-0000-0000-00008C080000}"/>
    <cellStyle name="Currency 2 4 2 2 3 2" xfId="143" xr:uid="{00000000-0005-0000-0000-00008D080000}"/>
    <cellStyle name="Currency 2 4 2 2 3 2 2" xfId="2716" xr:uid="{00000000-0005-0000-0000-00008E080000}"/>
    <cellStyle name="Currency 2 4 2 2 3 2 3" xfId="2717" xr:uid="{00000000-0005-0000-0000-00008F080000}"/>
    <cellStyle name="Currency 2 4 2 2 3 2 3 2" xfId="2718" xr:uid="{00000000-0005-0000-0000-000090080000}"/>
    <cellStyle name="Currency 2 4 2 2 3 2 3 3" xfId="2719" xr:uid="{00000000-0005-0000-0000-000091080000}"/>
    <cellStyle name="Currency 2 4 2 2 3 2 4" xfId="2720" xr:uid="{00000000-0005-0000-0000-000092080000}"/>
    <cellStyle name="Currency 2 4 2 2 3 2 4 2" xfId="2721" xr:uid="{00000000-0005-0000-0000-000093080000}"/>
    <cellStyle name="Currency 2 4 2 2 3 2 4 2 2" xfId="2722" xr:uid="{00000000-0005-0000-0000-000094080000}"/>
    <cellStyle name="Currency 2 4 2 2 3 2 4 3" xfId="2723" xr:uid="{00000000-0005-0000-0000-000095080000}"/>
    <cellStyle name="Currency 2 4 2 2 3 2 5" xfId="2724" xr:uid="{00000000-0005-0000-0000-000096080000}"/>
    <cellStyle name="Currency 2 4 2 2 3 2 5 2" xfId="2725" xr:uid="{00000000-0005-0000-0000-000097080000}"/>
    <cellStyle name="Currency 2 4 2 2 3 2 5 2 2" xfId="2726" xr:uid="{00000000-0005-0000-0000-000098080000}"/>
    <cellStyle name="Currency 2 4 2 2 3 2 5 3" xfId="2727" xr:uid="{00000000-0005-0000-0000-000099080000}"/>
    <cellStyle name="Currency 2 4 2 2 3 2 6" xfId="2728" xr:uid="{00000000-0005-0000-0000-00009A080000}"/>
    <cellStyle name="Currency 2 4 2 2 3 2 6 2" xfId="2729" xr:uid="{00000000-0005-0000-0000-00009B080000}"/>
    <cellStyle name="Currency 2 4 2 2 3 2 6 2 2" xfId="2730" xr:uid="{00000000-0005-0000-0000-00009C080000}"/>
    <cellStyle name="Currency 2 4 2 2 3 2 6 3" xfId="2731" xr:uid="{00000000-0005-0000-0000-00009D080000}"/>
    <cellStyle name="Currency 2 4 2 2 3 2 7" xfId="2732" xr:uid="{00000000-0005-0000-0000-00009E080000}"/>
    <cellStyle name="Currency 2 4 2 2 3 2 7 2" xfId="2733" xr:uid="{00000000-0005-0000-0000-00009F080000}"/>
    <cellStyle name="Currency 2 4 2 2 3 2 8" xfId="2734" xr:uid="{00000000-0005-0000-0000-0000A0080000}"/>
    <cellStyle name="Currency 2 4 2 2 3 2 8 2" xfId="2735" xr:uid="{00000000-0005-0000-0000-0000A1080000}"/>
    <cellStyle name="Currency 2 4 2 2 3 2 9" xfId="2736" xr:uid="{00000000-0005-0000-0000-0000A2080000}"/>
    <cellStyle name="Currency 2 4 2 2 3 3" xfId="144" xr:uid="{00000000-0005-0000-0000-0000A3080000}"/>
    <cellStyle name="Currency 2 4 2 2 3 4" xfId="2737" xr:uid="{00000000-0005-0000-0000-0000A4080000}"/>
    <cellStyle name="Currency 2 4 2 2 3 4 2" xfId="2738" xr:uid="{00000000-0005-0000-0000-0000A5080000}"/>
    <cellStyle name="Currency 2 4 2 2 3 4 3" xfId="2739" xr:uid="{00000000-0005-0000-0000-0000A6080000}"/>
    <cellStyle name="Currency 2 4 2 2 3 5" xfId="2740" xr:uid="{00000000-0005-0000-0000-0000A7080000}"/>
    <cellStyle name="Currency 2 4 2 2 3 5 2" xfId="2741" xr:uid="{00000000-0005-0000-0000-0000A8080000}"/>
    <cellStyle name="Currency 2 4 2 2 3 5 2 2" xfId="2742" xr:uid="{00000000-0005-0000-0000-0000A9080000}"/>
    <cellStyle name="Currency 2 4 2 2 3 5 3" xfId="2743" xr:uid="{00000000-0005-0000-0000-0000AA080000}"/>
    <cellStyle name="Currency 2 4 2 2 3 6" xfId="2744" xr:uid="{00000000-0005-0000-0000-0000AB080000}"/>
    <cellStyle name="Currency 2 4 2 2 3 6 2" xfId="2745" xr:uid="{00000000-0005-0000-0000-0000AC080000}"/>
    <cellStyle name="Currency 2 4 2 2 3 6 2 2" xfId="2746" xr:uid="{00000000-0005-0000-0000-0000AD080000}"/>
    <cellStyle name="Currency 2 4 2 2 3 6 3" xfId="2747" xr:uid="{00000000-0005-0000-0000-0000AE080000}"/>
    <cellStyle name="Currency 2 4 2 2 3 7" xfId="2748" xr:uid="{00000000-0005-0000-0000-0000AF080000}"/>
    <cellStyle name="Currency 2 4 2 2 3 7 2" xfId="2749" xr:uid="{00000000-0005-0000-0000-0000B0080000}"/>
    <cellStyle name="Currency 2 4 2 2 3 7 2 2" xfId="2750" xr:uid="{00000000-0005-0000-0000-0000B1080000}"/>
    <cellStyle name="Currency 2 4 2 2 3 7 3" xfId="2751" xr:uid="{00000000-0005-0000-0000-0000B2080000}"/>
    <cellStyle name="Currency 2 4 2 2 3 8" xfId="2752" xr:uid="{00000000-0005-0000-0000-0000B3080000}"/>
    <cellStyle name="Currency 2 4 2 2 3 8 2" xfId="2753" xr:uid="{00000000-0005-0000-0000-0000B4080000}"/>
    <cellStyle name="Currency 2 4 2 2 3 9" xfId="2754" xr:uid="{00000000-0005-0000-0000-0000B5080000}"/>
    <cellStyle name="Currency 2 4 2 2 3 9 2" xfId="2755" xr:uid="{00000000-0005-0000-0000-0000B6080000}"/>
    <cellStyle name="Currency 2 4 2 2 4" xfId="145" xr:uid="{00000000-0005-0000-0000-0000B7080000}"/>
    <cellStyle name="Currency 2 4 2 2 4 2" xfId="146" xr:uid="{00000000-0005-0000-0000-0000B8080000}"/>
    <cellStyle name="Currency 2 4 2 2 4 2 10" xfId="2756" xr:uid="{00000000-0005-0000-0000-0000B9080000}"/>
    <cellStyle name="Currency 2 4 2 2 4 2 2" xfId="2757" xr:uid="{00000000-0005-0000-0000-0000BA080000}"/>
    <cellStyle name="Currency 2 4 2 2 4 2 3" xfId="2758" xr:uid="{00000000-0005-0000-0000-0000BB080000}"/>
    <cellStyle name="Currency 2 4 2 2 4 2 4" xfId="2759" xr:uid="{00000000-0005-0000-0000-0000BC080000}"/>
    <cellStyle name="Currency 2 4 2 2 4 2 4 2" xfId="2760" xr:uid="{00000000-0005-0000-0000-0000BD080000}"/>
    <cellStyle name="Currency 2 4 2 2 4 2 4 2 2" xfId="2761" xr:uid="{00000000-0005-0000-0000-0000BE080000}"/>
    <cellStyle name="Currency 2 4 2 2 4 2 4 3" xfId="2762" xr:uid="{00000000-0005-0000-0000-0000BF080000}"/>
    <cellStyle name="Currency 2 4 2 2 4 2 5" xfId="2763" xr:uid="{00000000-0005-0000-0000-0000C0080000}"/>
    <cellStyle name="Currency 2 4 2 2 4 2 5 2" xfId="2764" xr:uid="{00000000-0005-0000-0000-0000C1080000}"/>
    <cellStyle name="Currency 2 4 2 2 4 2 5 2 2" xfId="2765" xr:uid="{00000000-0005-0000-0000-0000C2080000}"/>
    <cellStyle name="Currency 2 4 2 2 4 2 5 3" xfId="2766" xr:uid="{00000000-0005-0000-0000-0000C3080000}"/>
    <cellStyle name="Currency 2 4 2 2 4 2 6" xfId="2767" xr:uid="{00000000-0005-0000-0000-0000C4080000}"/>
    <cellStyle name="Currency 2 4 2 2 4 2 6 2" xfId="2768" xr:uid="{00000000-0005-0000-0000-0000C5080000}"/>
    <cellStyle name="Currency 2 4 2 2 4 2 6 2 2" xfId="2769" xr:uid="{00000000-0005-0000-0000-0000C6080000}"/>
    <cellStyle name="Currency 2 4 2 2 4 2 6 3" xfId="2770" xr:uid="{00000000-0005-0000-0000-0000C7080000}"/>
    <cellStyle name="Currency 2 4 2 2 4 2 7" xfId="2771" xr:uid="{00000000-0005-0000-0000-0000C8080000}"/>
    <cellStyle name="Currency 2 4 2 2 4 2 7 2" xfId="2772" xr:uid="{00000000-0005-0000-0000-0000C9080000}"/>
    <cellStyle name="Currency 2 4 2 2 4 2 8" xfId="2773" xr:uid="{00000000-0005-0000-0000-0000CA080000}"/>
    <cellStyle name="Currency 2 4 2 2 4 2 8 2" xfId="2774" xr:uid="{00000000-0005-0000-0000-0000CB080000}"/>
    <cellStyle name="Currency 2 4 2 2 4 2 9" xfId="2775" xr:uid="{00000000-0005-0000-0000-0000CC080000}"/>
    <cellStyle name="Currency 2 4 2 2 4 3" xfId="147" xr:uid="{00000000-0005-0000-0000-0000CD080000}"/>
    <cellStyle name="Currency 2 4 2 2 4 4" xfId="2776" xr:uid="{00000000-0005-0000-0000-0000CE080000}"/>
    <cellStyle name="Currency 2 4 2 2 4 4 2" xfId="2777" xr:uid="{00000000-0005-0000-0000-0000CF080000}"/>
    <cellStyle name="Currency 2 4 2 2 4 4 2 2" xfId="2778" xr:uid="{00000000-0005-0000-0000-0000D0080000}"/>
    <cellStyle name="Currency 2 4 2 2 4 4 3" xfId="2779" xr:uid="{00000000-0005-0000-0000-0000D1080000}"/>
    <cellStyle name="Currency 2 4 2 2 4 5" xfId="2780" xr:uid="{00000000-0005-0000-0000-0000D2080000}"/>
    <cellStyle name="Currency 2 4 2 2 4 5 2" xfId="2781" xr:uid="{00000000-0005-0000-0000-0000D3080000}"/>
    <cellStyle name="Currency 2 4 2 2 4 5 2 2" xfId="2782" xr:uid="{00000000-0005-0000-0000-0000D4080000}"/>
    <cellStyle name="Currency 2 4 2 2 4 5 3" xfId="2783" xr:uid="{00000000-0005-0000-0000-0000D5080000}"/>
    <cellStyle name="Currency 2 4 2 2 5" xfId="2784" xr:uid="{00000000-0005-0000-0000-0000D6080000}"/>
    <cellStyle name="Currency 2 4 2 2 5 2" xfId="2785" xr:uid="{00000000-0005-0000-0000-0000D7080000}"/>
    <cellStyle name="Currency 2 4 2 2 5 3" xfId="2786" xr:uid="{00000000-0005-0000-0000-0000D8080000}"/>
    <cellStyle name="Currency 2 4 2 2 5 3 2" xfId="2787" xr:uid="{00000000-0005-0000-0000-0000D9080000}"/>
    <cellStyle name="Currency 2 4 2 2 5 3 3" xfId="2788" xr:uid="{00000000-0005-0000-0000-0000DA080000}"/>
    <cellStyle name="Currency 2 4 2 2 5 4" xfId="2789" xr:uid="{00000000-0005-0000-0000-0000DB080000}"/>
    <cellStyle name="Currency 2 4 2 2 5 4 2" xfId="2790" xr:uid="{00000000-0005-0000-0000-0000DC080000}"/>
    <cellStyle name="Currency 2 4 2 2 5 4 2 2" xfId="2791" xr:uid="{00000000-0005-0000-0000-0000DD080000}"/>
    <cellStyle name="Currency 2 4 2 2 5 4 3" xfId="2792" xr:uid="{00000000-0005-0000-0000-0000DE080000}"/>
    <cellStyle name="Currency 2 4 2 2 5 5" xfId="2793" xr:uid="{00000000-0005-0000-0000-0000DF080000}"/>
    <cellStyle name="Currency 2 4 2 2 5 5 2" xfId="2794" xr:uid="{00000000-0005-0000-0000-0000E0080000}"/>
    <cellStyle name="Currency 2 4 2 2 5 5 2 2" xfId="2795" xr:uid="{00000000-0005-0000-0000-0000E1080000}"/>
    <cellStyle name="Currency 2 4 2 2 5 5 3" xfId="2796" xr:uid="{00000000-0005-0000-0000-0000E2080000}"/>
    <cellStyle name="Currency 2 4 2 2 5 6" xfId="2797" xr:uid="{00000000-0005-0000-0000-0000E3080000}"/>
    <cellStyle name="Currency 2 4 2 2 5 6 2" xfId="2798" xr:uid="{00000000-0005-0000-0000-0000E4080000}"/>
    <cellStyle name="Currency 2 4 2 2 5 6 2 2" xfId="2799" xr:uid="{00000000-0005-0000-0000-0000E5080000}"/>
    <cellStyle name="Currency 2 4 2 2 5 6 3" xfId="2800" xr:uid="{00000000-0005-0000-0000-0000E6080000}"/>
    <cellStyle name="Currency 2 4 2 2 5 7" xfId="2801" xr:uid="{00000000-0005-0000-0000-0000E7080000}"/>
    <cellStyle name="Currency 2 4 2 2 5 7 2" xfId="2802" xr:uid="{00000000-0005-0000-0000-0000E8080000}"/>
    <cellStyle name="Currency 2 4 2 2 5 8" xfId="2803" xr:uid="{00000000-0005-0000-0000-0000E9080000}"/>
    <cellStyle name="Currency 2 4 2 2 5 8 2" xfId="2804" xr:uid="{00000000-0005-0000-0000-0000EA080000}"/>
    <cellStyle name="Currency 2 4 2 2 5 9" xfId="2805" xr:uid="{00000000-0005-0000-0000-0000EB080000}"/>
    <cellStyle name="Currency 2 4 2 2 6" xfId="2806" xr:uid="{00000000-0005-0000-0000-0000EC080000}"/>
    <cellStyle name="Currency 2 4 2 2 6 2" xfId="2807" xr:uid="{00000000-0005-0000-0000-0000ED080000}"/>
    <cellStyle name="Currency 2 4 2 2 6 3" xfId="2808" xr:uid="{00000000-0005-0000-0000-0000EE080000}"/>
    <cellStyle name="Currency 2 4 2 2 7" xfId="2809" xr:uid="{00000000-0005-0000-0000-0000EF080000}"/>
    <cellStyle name="Currency 2 4 2 2 8" xfId="2810" xr:uid="{00000000-0005-0000-0000-0000F0080000}"/>
    <cellStyle name="Currency 2 4 2 2 8 2" xfId="2811" xr:uid="{00000000-0005-0000-0000-0000F1080000}"/>
    <cellStyle name="Currency 2 4 2 2 8 2 2" xfId="2812" xr:uid="{00000000-0005-0000-0000-0000F2080000}"/>
    <cellStyle name="Currency 2 4 2 2 8 3" xfId="2813" xr:uid="{00000000-0005-0000-0000-0000F3080000}"/>
    <cellStyle name="Currency 2 4 2 2 8 4" xfId="2814" xr:uid="{00000000-0005-0000-0000-0000F4080000}"/>
    <cellStyle name="Currency 2 4 2 2 9" xfId="2815" xr:uid="{00000000-0005-0000-0000-0000F5080000}"/>
    <cellStyle name="Currency 2 4 2 2 9 2" xfId="2816" xr:uid="{00000000-0005-0000-0000-0000F6080000}"/>
    <cellStyle name="Currency 2 4 2 2 9 2 2" xfId="2817" xr:uid="{00000000-0005-0000-0000-0000F7080000}"/>
    <cellStyle name="Currency 2 4 2 2 9 3" xfId="2818" xr:uid="{00000000-0005-0000-0000-0000F8080000}"/>
    <cellStyle name="Currency 2 4 2 3" xfId="148" xr:uid="{00000000-0005-0000-0000-0000F9080000}"/>
    <cellStyle name="Currency 2 4 2 3 10" xfId="2819" xr:uid="{00000000-0005-0000-0000-0000FA080000}"/>
    <cellStyle name="Currency 2 4 2 3 10 2" xfId="2820" xr:uid="{00000000-0005-0000-0000-0000FB080000}"/>
    <cellStyle name="Currency 2 4 2 3 10 2 2" xfId="2821" xr:uid="{00000000-0005-0000-0000-0000FC080000}"/>
    <cellStyle name="Currency 2 4 2 3 10 3" xfId="2822" xr:uid="{00000000-0005-0000-0000-0000FD080000}"/>
    <cellStyle name="Currency 2 4 2 3 11" xfId="2823" xr:uid="{00000000-0005-0000-0000-0000FE080000}"/>
    <cellStyle name="Currency 2 4 2 3 11 2" xfId="2824" xr:uid="{00000000-0005-0000-0000-0000FF080000}"/>
    <cellStyle name="Currency 2 4 2 3 12" xfId="2825" xr:uid="{00000000-0005-0000-0000-000000090000}"/>
    <cellStyle name="Currency 2 4 2 3 12 2" xfId="2826" xr:uid="{00000000-0005-0000-0000-000001090000}"/>
    <cellStyle name="Currency 2 4 2 3 13" xfId="2827" xr:uid="{00000000-0005-0000-0000-000002090000}"/>
    <cellStyle name="Currency 2 4 2 3 14" xfId="2828" xr:uid="{00000000-0005-0000-0000-000003090000}"/>
    <cellStyle name="Currency 2 4 2 3 15" xfId="2829" xr:uid="{00000000-0005-0000-0000-000004090000}"/>
    <cellStyle name="Currency 2 4 2 3 2" xfId="149" xr:uid="{00000000-0005-0000-0000-000005090000}"/>
    <cellStyle name="Currency 2 4 2 3 2 2" xfId="2830" xr:uid="{00000000-0005-0000-0000-000006090000}"/>
    <cellStyle name="Currency 2 4 2 3 2 2 2" xfId="2831" xr:uid="{00000000-0005-0000-0000-000007090000}"/>
    <cellStyle name="Currency 2 4 2 3 2 2 3" xfId="2832" xr:uid="{00000000-0005-0000-0000-000008090000}"/>
    <cellStyle name="Currency 2 4 2 3 2 2 3 2" xfId="2833" xr:uid="{00000000-0005-0000-0000-000009090000}"/>
    <cellStyle name="Currency 2 4 2 3 2 2 3 3" xfId="2834" xr:uid="{00000000-0005-0000-0000-00000A090000}"/>
    <cellStyle name="Currency 2 4 2 3 2 2 4" xfId="2835" xr:uid="{00000000-0005-0000-0000-00000B090000}"/>
    <cellStyle name="Currency 2 4 2 3 2 2 4 2" xfId="2836" xr:uid="{00000000-0005-0000-0000-00000C090000}"/>
    <cellStyle name="Currency 2 4 2 3 2 2 4 2 2" xfId="2837" xr:uid="{00000000-0005-0000-0000-00000D090000}"/>
    <cellStyle name="Currency 2 4 2 3 2 2 4 3" xfId="2838" xr:uid="{00000000-0005-0000-0000-00000E090000}"/>
    <cellStyle name="Currency 2 4 2 3 2 2 5" xfId="2839" xr:uid="{00000000-0005-0000-0000-00000F090000}"/>
    <cellStyle name="Currency 2 4 2 3 2 2 5 2" xfId="2840" xr:uid="{00000000-0005-0000-0000-000010090000}"/>
    <cellStyle name="Currency 2 4 2 3 2 2 5 2 2" xfId="2841" xr:uid="{00000000-0005-0000-0000-000011090000}"/>
    <cellStyle name="Currency 2 4 2 3 2 2 5 3" xfId="2842" xr:uid="{00000000-0005-0000-0000-000012090000}"/>
    <cellStyle name="Currency 2 4 2 3 2 2 6" xfId="2843" xr:uid="{00000000-0005-0000-0000-000013090000}"/>
    <cellStyle name="Currency 2 4 2 3 2 2 6 2" xfId="2844" xr:uid="{00000000-0005-0000-0000-000014090000}"/>
    <cellStyle name="Currency 2 4 2 3 2 2 6 2 2" xfId="2845" xr:uid="{00000000-0005-0000-0000-000015090000}"/>
    <cellStyle name="Currency 2 4 2 3 2 2 6 3" xfId="2846" xr:uid="{00000000-0005-0000-0000-000016090000}"/>
    <cellStyle name="Currency 2 4 2 3 2 2 7" xfId="2847" xr:uid="{00000000-0005-0000-0000-000017090000}"/>
    <cellStyle name="Currency 2 4 2 3 2 2 7 2" xfId="2848" xr:uid="{00000000-0005-0000-0000-000018090000}"/>
    <cellStyle name="Currency 2 4 2 3 2 2 8" xfId="2849" xr:uid="{00000000-0005-0000-0000-000019090000}"/>
    <cellStyle name="Currency 2 4 2 3 2 2 8 2" xfId="2850" xr:uid="{00000000-0005-0000-0000-00001A090000}"/>
    <cellStyle name="Currency 2 4 2 3 2 2 9" xfId="2851" xr:uid="{00000000-0005-0000-0000-00001B090000}"/>
    <cellStyle name="Currency 2 4 2 3 2 3" xfId="2852" xr:uid="{00000000-0005-0000-0000-00001C090000}"/>
    <cellStyle name="Currency 2 4 2 3 2 3 2" xfId="2853" xr:uid="{00000000-0005-0000-0000-00001D090000}"/>
    <cellStyle name="Currency 2 4 2 3 2 3 3" xfId="2854" xr:uid="{00000000-0005-0000-0000-00001E090000}"/>
    <cellStyle name="Currency 2 4 2 3 2 3 3 2" xfId="2855" xr:uid="{00000000-0005-0000-0000-00001F090000}"/>
    <cellStyle name="Currency 2 4 2 3 2 3 3 3" xfId="2856" xr:uid="{00000000-0005-0000-0000-000020090000}"/>
    <cellStyle name="Currency 2 4 2 3 2 3 4" xfId="2857" xr:uid="{00000000-0005-0000-0000-000021090000}"/>
    <cellStyle name="Currency 2 4 2 3 2 3 4 2" xfId="2858" xr:uid="{00000000-0005-0000-0000-000022090000}"/>
    <cellStyle name="Currency 2 4 2 3 2 3 4 2 2" xfId="2859" xr:uid="{00000000-0005-0000-0000-000023090000}"/>
    <cellStyle name="Currency 2 4 2 3 2 3 4 3" xfId="2860" xr:uid="{00000000-0005-0000-0000-000024090000}"/>
    <cellStyle name="Currency 2 4 2 3 2 3 5" xfId="2861" xr:uid="{00000000-0005-0000-0000-000025090000}"/>
    <cellStyle name="Currency 2 4 2 3 2 3 5 2" xfId="2862" xr:uid="{00000000-0005-0000-0000-000026090000}"/>
    <cellStyle name="Currency 2 4 2 3 2 3 5 2 2" xfId="2863" xr:uid="{00000000-0005-0000-0000-000027090000}"/>
    <cellStyle name="Currency 2 4 2 3 2 3 5 3" xfId="2864" xr:uid="{00000000-0005-0000-0000-000028090000}"/>
    <cellStyle name="Currency 2 4 2 3 2 3 6" xfId="2865" xr:uid="{00000000-0005-0000-0000-000029090000}"/>
    <cellStyle name="Currency 2 4 2 3 2 3 6 2" xfId="2866" xr:uid="{00000000-0005-0000-0000-00002A090000}"/>
    <cellStyle name="Currency 2 4 2 3 2 3 6 2 2" xfId="2867" xr:uid="{00000000-0005-0000-0000-00002B090000}"/>
    <cellStyle name="Currency 2 4 2 3 2 3 6 3" xfId="2868" xr:uid="{00000000-0005-0000-0000-00002C090000}"/>
    <cellStyle name="Currency 2 4 2 3 2 3 7" xfId="2869" xr:uid="{00000000-0005-0000-0000-00002D090000}"/>
    <cellStyle name="Currency 2 4 2 3 2 3 7 2" xfId="2870" xr:uid="{00000000-0005-0000-0000-00002E090000}"/>
    <cellStyle name="Currency 2 4 2 3 2 3 8" xfId="2871" xr:uid="{00000000-0005-0000-0000-00002F090000}"/>
    <cellStyle name="Currency 2 4 2 3 2 3 8 2" xfId="2872" xr:uid="{00000000-0005-0000-0000-000030090000}"/>
    <cellStyle name="Currency 2 4 2 3 2 3 9" xfId="2873" xr:uid="{00000000-0005-0000-0000-000031090000}"/>
    <cellStyle name="Currency 2 4 2 3 2 4" xfId="2874" xr:uid="{00000000-0005-0000-0000-000032090000}"/>
    <cellStyle name="Currency 2 4 2 3 2 4 2" xfId="2875" xr:uid="{00000000-0005-0000-0000-000033090000}"/>
    <cellStyle name="Currency 2 4 2 3 2 4 3" xfId="2876" xr:uid="{00000000-0005-0000-0000-000034090000}"/>
    <cellStyle name="Currency 2 4 2 3 2 4 3 2" xfId="2877" xr:uid="{00000000-0005-0000-0000-000035090000}"/>
    <cellStyle name="Currency 2 4 2 3 2 4 3 2 2" xfId="2878" xr:uid="{00000000-0005-0000-0000-000036090000}"/>
    <cellStyle name="Currency 2 4 2 3 2 4 3 3" xfId="2879" xr:uid="{00000000-0005-0000-0000-000037090000}"/>
    <cellStyle name="Currency 2 4 2 3 2 4 4" xfId="2880" xr:uid="{00000000-0005-0000-0000-000038090000}"/>
    <cellStyle name="Currency 2 4 2 3 2 4 4 2" xfId="2881" xr:uid="{00000000-0005-0000-0000-000039090000}"/>
    <cellStyle name="Currency 2 4 2 3 2 4 4 2 2" xfId="2882" xr:uid="{00000000-0005-0000-0000-00003A090000}"/>
    <cellStyle name="Currency 2 4 2 3 2 4 4 3" xfId="2883" xr:uid="{00000000-0005-0000-0000-00003B090000}"/>
    <cellStyle name="Currency 2 4 2 3 2 4 5" xfId="2884" xr:uid="{00000000-0005-0000-0000-00003C090000}"/>
    <cellStyle name="Currency 2 4 2 3 2 4 5 2" xfId="2885" xr:uid="{00000000-0005-0000-0000-00003D090000}"/>
    <cellStyle name="Currency 2 4 2 3 2 4 5 2 2" xfId="2886" xr:uid="{00000000-0005-0000-0000-00003E090000}"/>
    <cellStyle name="Currency 2 4 2 3 2 4 5 3" xfId="2887" xr:uid="{00000000-0005-0000-0000-00003F090000}"/>
    <cellStyle name="Currency 2 4 2 3 2 4 6" xfId="2888" xr:uid="{00000000-0005-0000-0000-000040090000}"/>
    <cellStyle name="Currency 2 4 2 3 2 4 6 2" xfId="2889" xr:uid="{00000000-0005-0000-0000-000041090000}"/>
    <cellStyle name="Currency 2 4 2 3 2 4 7" xfId="2890" xr:uid="{00000000-0005-0000-0000-000042090000}"/>
    <cellStyle name="Currency 2 4 2 3 2 4 7 2" xfId="2891" xr:uid="{00000000-0005-0000-0000-000043090000}"/>
    <cellStyle name="Currency 2 4 2 3 2 4 8" xfId="2892" xr:uid="{00000000-0005-0000-0000-000044090000}"/>
    <cellStyle name="Currency 2 4 2 3 2 4 9" xfId="2893" xr:uid="{00000000-0005-0000-0000-000045090000}"/>
    <cellStyle name="Currency 2 4 2 3 2 5" xfId="2894" xr:uid="{00000000-0005-0000-0000-000046090000}"/>
    <cellStyle name="Currency 2 4 2 3 2 5 2" xfId="2895" xr:uid="{00000000-0005-0000-0000-000047090000}"/>
    <cellStyle name="Currency 2 4 2 3 2 5 3" xfId="2896" xr:uid="{00000000-0005-0000-0000-000048090000}"/>
    <cellStyle name="Currency 2 4 2 3 2 6" xfId="2897" xr:uid="{00000000-0005-0000-0000-000049090000}"/>
    <cellStyle name="Currency 2 4 2 3 2 6 2" xfId="2898" xr:uid="{00000000-0005-0000-0000-00004A090000}"/>
    <cellStyle name="Currency 2 4 2 3 2 6 2 2" xfId="2899" xr:uid="{00000000-0005-0000-0000-00004B090000}"/>
    <cellStyle name="Currency 2 4 2 3 2 6 2 2 2" xfId="2900" xr:uid="{00000000-0005-0000-0000-00004C090000}"/>
    <cellStyle name="Currency 2 4 2 3 2 6 2 3" xfId="2901" xr:uid="{00000000-0005-0000-0000-00004D090000}"/>
    <cellStyle name="Currency 2 4 2 3 2 6 3" xfId="2902" xr:uid="{00000000-0005-0000-0000-00004E090000}"/>
    <cellStyle name="Currency 2 4 2 3 2 6 3 2" xfId="2903" xr:uid="{00000000-0005-0000-0000-00004F090000}"/>
    <cellStyle name="Currency 2 4 2 3 2 6 3 2 2" xfId="2904" xr:uid="{00000000-0005-0000-0000-000050090000}"/>
    <cellStyle name="Currency 2 4 2 3 2 6 3 3" xfId="2905" xr:uid="{00000000-0005-0000-0000-000051090000}"/>
    <cellStyle name="Currency 2 4 2 3 2 6 4" xfId="2906" xr:uid="{00000000-0005-0000-0000-000052090000}"/>
    <cellStyle name="Currency 2 4 2 3 2 6 4 2" xfId="2907" xr:uid="{00000000-0005-0000-0000-000053090000}"/>
    <cellStyle name="Currency 2 4 2 3 2 6 4 2 2" xfId="2908" xr:uid="{00000000-0005-0000-0000-000054090000}"/>
    <cellStyle name="Currency 2 4 2 3 2 6 4 3" xfId="2909" xr:uid="{00000000-0005-0000-0000-000055090000}"/>
    <cellStyle name="Currency 2 4 2 3 2 6 5" xfId="2910" xr:uid="{00000000-0005-0000-0000-000056090000}"/>
    <cellStyle name="Currency 2 4 2 3 2 6 5 2" xfId="2911" xr:uid="{00000000-0005-0000-0000-000057090000}"/>
    <cellStyle name="Currency 2 4 2 3 2 6 6" xfId="2912" xr:uid="{00000000-0005-0000-0000-000058090000}"/>
    <cellStyle name="Currency 2 4 2 3 2 6 6 2" xfId="2913" xr:uid="{00000000-0005-0000-0000-000059090000}"/>
    <cellStyle name="Currency 2 4 2 3 2 6 7" xfId="2914" xr:uid="{00000000-0005-0000-0000-00005A090000}"/>
    <cellStyle name="Currency 2 4 2 3 2 7" xfId="2915" xr:uid="{00000000-0005-0000-0000-00005B090000}"/>
    <cellStyle name="Currency 2 4 2 3 2 7 2" xfId="2916" xr:uid="{00000000-0005-0000-0000-00005C090000}"/>
    <cellStyle name="Currency 2 4 2 3 2 7 2 2" xfId="2917" xr:uid="{00000000-0005-0000-0000-00005D090000}"/>
    <cellStyle name="Currency 2 4 2 3 2 7 3" xfId="2918" xr:uid="{00000000-0005-0000-0000-00005E090000}"/>
    <cellStyle name="Currency 2 4 2 3 2 8" xfId="2919" xr:uid="{00000000-0005-0000-0000-00005F090000}"/>
    <cellStyle name="Currency 2 4 2 3 2 8 2" xfId="2920" xr:uid="{00000000-0005-0000-0000-000060090000}"/>
    <cellStyle name="Currency 2 4 2 3 2 8 2 2" xfId="2921" xr:uid="{00000000-0005-0000-0000-000061090000}"/>
    <cellStyle name="Currency 2 4 2 3 2 8 3" xfId="2922" xr:uid="{00000000-0005-0000-0000-000062090000}"/>
    <cellStyle name="Currency 2 4 2 3 3" xfId="150" xr:uid="{00000000-0005-0000-0000-000063090000}"/>
    <cellStyle name="Currency 2 4 2 3 3 10" xfId="2923" xr:uid="{00000000-0005-0000-0000-000064090000}"/>
    <cellStyle name="Currency 2 4 2 3 3 2" xfId="151" xr:uid="{00000000-0005-0000-0000-000065090000}"/>
    <cellStyle name="Currency 2 4 2 3 3 2 2" xfId="2924" xr:uid="{00000000-0005-0000-0000-000066090000}"/>
    <cellStyle name="Currency 2 4 2 3 3 2 3" xfId="2925" xr:uid="{00000000-0005-0000-0000-000067090000}"/>
    <cellStyle name="Currency 2 4 2 3 3 2 3 2" xfId="2926" xr:uid="{00000000-0005-0000-0000-000068090000}"/>
    <cellStyle name="Currency 2 4 2 3 3 2 3 3" xfId="2927" xr:uid="{00000000-0005-0000-0000-000069090000}"/>
    <cellStyle name="Currency 2 4 2 3 3 2 4" xfId="2928" xr:uid="{00000000-0005-0000-0000-00006A090000}"/>
    <cellStyle name="Currency 2 4 2 3 3 2 4 2" xfId="2929" xr:uid="{00000000-0005-0000-0000-00006B090000}"/>
    <cellStyle name="Currency 2 4 2 3 3 2 4 2 2" xfId="2930" xr:uid="{00000000-0005-0000-0000-00006C090000}"/>
    <cellStyle name="Currency 2 4 2 3 3 2 4 3" xfId="2931" xr:uid="{00000000-0005-0000-0000-00006D090000}"/>
    <cellStyle name="Currency 2 4 2 3 3 2 5" xfId="2932" xr:uid="{00000000-0005-0000-0000-00006E090000}"/>
    <cellStyle name="Currency 2 4 2 3 3 2 5 2" xfId="2933" xr:uid="{00000000-0005-0000-0000-00006F090000}"/>
    <cellStyle name="Currency 2 4 2 3 3 2 5 2 2" xfId="2934" xr:uid="{00000000-0005-0000-0000-000070090000}"/>
    <cellStyle name="Currency 2 4 2 3 3 2 5 3" xfId="2935" xr:uid="{00000000-0005-0000-0000-000071090000}"/>
    <cellStyle name="Currency 2 4 2 3 3 2 6" xfId="2936" xr:uid="{00000000-0005-0000-0000-000072090000}"/>
    <cellStyle name="Currency 2 4 2 3 3 2 6 2" xfId="2937" xr:uid="{00000000-0005-0000-0000-000073090000}"/>
    <cellStyle name="Currency 2 4 2 3 3 2 6 2 2" xfId="2938" xr:uid="{00000000-0005-0000-0000-000074090000}"/>
    <cellStyle name="Currency 2 4 2 3 3 2 6 3" xfId="2939" xr:uid="{00000000-0005-0000-0000-000075090000}"/>
    <cellStyle name="Currency 2 4 2 3 3 2 7" xfId="2940" xr:uid="{00000000-0005-0000-0000-000076090000}"/>
    <cellStyle name="Currency 2 4 2 3 3 2 7 2" xfId="2941" xr:uid="{00000000-0005-0000-0000-000077090000}"/>
    <cellStyle name="Currency 2 4 2 3 3 2 8" xfId="2942" xr:uid="{00000000-0005-0000-0000-000078090000}"/>
    <cellStyle name="Currency 2 4 2 3 3 2 8 2" xfId="2943" xr:uid="{00000000-0005-0000-0000-000079090000}"/>
    <cellStyle name="Currency 2 4 2 3 3 2 9" xfId="2944" xr:uid="{00000000-0005-0000-0000-00007A090000}"/>
    <cellStyle name="Currency 2 4 2 3 3 3" xfId="152" xr:uid="{00000000-0005-0000-0000-00007B090000}"/>
    <cellStyle name="Currency 2 4 2 3 3 4" xfId="2945" xr:uid="{00000000-0005-0000-0000-00007C090000}"/>
    <cellStyle name="Currency 2 4 2 3 3 4 2" xfId="2946" xr:uid="{00000000-0005-0000-0000-00007D090000}"/>
    <cellStyle name="Currency 2 4 2 3 3 4 3" xfId="2947" xr:uid="{00000000-0005-0000-0000-00007E090000}"/>
    <cellStyle name="Currency 2 4 2 3 3 5" xfId="2948" xr:uid="{00000000-0005-0000-0000-00007F090000}"/>
    <cellStyle name="Currency 2 4 2 3 3 5 2" xfId="2949" xr:uid="{00000000-0005-0000-0000-000080090000}"/>
    <cellStyle name="Currency 2 4 2 3 3 5 2 2" xfId="2950" xr:uid="{00000000-0005-0000-0000-000081090000}"/>
    <cellStyle name="Currency 2 4 2 3 3 5 3" xfId="2951" xr:uid="{00000000-0005-0000-0000-000082090000}"/>
    <cellStyle name="Currency 2 4 2 3 3 6" xfId="2952" xr:uid="{00000000-0005-0000-0000-000083090000}"/>
    <cellStyle name="Currency 2 4 2 3 3 6 2" xfId="2953" xr:uid="{00000000-0005-0000-0000-000084090000}"/>
    <cellStyle name="Currency 2 4 2 3 3 6 2 2" xfId="2954" xr:uid="{00000000-0005-0000-0000-000085090000}"/>
    <cellStyle name="Currency 2 4 2 3 3 6 3" xfId="2955" xr:uid="{00000000-0005-0000-0000-000086090000}"/>
    <cellStyle name="Currency 2 4 2 3 3 7" xfId="2956" xr:uid="{00000000-0005-0000-0000-000087090000}"/>
    <cellStyle name="Currency 2 4 2 3 3 7 2" xfId="2957" xr:uid="{00000000-0005-0000-0000-000088090000}"/>
    <cellStyle name="Currency 2 4 2 3 3 7 2 2" xfId="2958" xr:uid="{00000000-0005-0000-0000-000089090000}"/>
    <cellStyle name="Currency 2 4 2 3 3 7 3" xfId="2959" xr:uid="{00000000-0005-0000-0000-00008A090000}"/>
    <cellStyle name="Currency 2 4 2 3 3 8" xfId="2960" xr:uid="{00000000-0005-0000-0000-00008B090000}"/>
    <cellStyle name="Currency 2 4 2 3 3 8 2" xfId="2961" xr:uid="{00000000-0005-0000-0000-00008C090000}"/>
    <cellStyle name="Currency 2 4 2 3 3 9" xfId="2962" xr:uid="{00000000-0005-0000-0000-00008D090000}"/>
    <cellStyle name="Currency 2 4 2 3 3 9 2" xfId="2963" xr:uid="{00000000-0005-0000-0000-00008E090000}"/>
    <cellStyle name="Currency 2 4 2 3 4" xfId="153" xr:uid="{00000000-0005-0000-0000-00008F090000}"/>
    <cellStyle name="Currency 2 4 2 3 4 2" xfId="154" xr:uid="{00000000-0005-0000-0000-000090090000}"/>
    <cellStyle name="Currency 2 4 2 3 4 2 10" xfId="2964" xr:uid="{00000000-0005-0000-0000-000091090000}"/>
    <cellStyle name="Currency 2 4 2 3 4 2 2" xfId="2965" xr:uid="{00000000-0005-0000-0000-000092090000}"/>
    <cellStyle name="Currency 2 4 2 3 4 2 3" xfId="2966" xr:uid="{00000000-0005-0000-0000-000093090000}"/>
    <cellStyle name="Currency 2 4 2 3 4 2 4" xfId="2967" xr:uid="{00000000-0005-0000-0000-000094090000}"/>
    <cellStyle name="Currency 2 4 2 3 4 2 4 2" xfId="2968" xr:uid="{00000000-0005-0000-0000-000095090000}"/>
    <cellStyle name="Currency 2 4 2 3 4 2 4 2 2" xfId="2969" xr:uid="{00000000-0005-0000-0000-000096090000}"/>
    <cellStyle name="Currency 2 4 2 3 4 2 4 3" xfId="2970" xr:uid="{00000000-0005-0000-0000-000097090000}"/>
    <cellStyle name="Currency 2 4 2 3 4 2 5" xfId="2971" xr:uid="{00000000-0005-0000-0000-000098090000}"/>
    <cellStyle name="Currency 2 4 2 3 4 2 5 2" xfId="2972" xr:uid="{00000000-0005-0000-0000-000099090000}"/>
    <cellStyle name="Currency 2 4 2 3 4 2 5 2 2" xfId="2973" xr:uid="{00000000-0005-0000-0000-00009A090000}"/>
    <cellStyle name="Currency 2 4 2 3 4 2 5 3" xfId="2974" xr:uid="{00000000-0005-0000-0000-00009B090000}"/>
    <cellStyle name="Currency 2 4 2 3 4 2 6" xfId="2975" xr:uid="{00000000-0005-0000-0000-00009C090000}"/>
    <cellStyle name="Currency 2 4 2 3 4 2 6 2" xfId="2976" xr:uid="{00000000-0005-0000-0000-00009D090000}"/>
    <cellStyle name="Currency 2 4 2 3 4 2 6 2 2" xfId="2977" xr:uid="{00000000-0005-0000-0000-00009E090000}"/>
    <cellStyle name="Currency 2 4 2 3 4 2 6 3" xfId="2978" xr:uid="{00000000-0005-0000-0000-00009F090000}"/>
    <cellStyle name="Currency 2 4 2 3 4 2 7" xfId="2979" xr:uid="{00000000-0005-0000-0000-0000A0090000}"/>
    <cellStyle name="Currency 2 4 2 3 4 2 7 2" xfId="2980" xr:uid="{00000000-0005-0000-0000-0000A1090000}"/>
    <cellStyle name="Currency 2 4 2 3 4 2 8" xfId="2981" xr:uid="{00000000-0005-0000-0000-0000A2090000}"/>
    <cellStyle name="Currency 2 4 2 3 4 2 8 2" xfId="2982" xr:uid="{00000000-0005-0000-0000-0000A3090000}"/>
    <cellStyle name="Currency 2 4 2 3 4 2 9" xfId="2983" xr:uid="{00000000-0005-0000-0000-0000A4090000}"/>
    <cellStyle name="Currency 2 4 2 3 4 3" xfId="155" xr:uid="{00000000-0005-0000-0000-0000A5090000}"/>
    <cellStyle name="Currency 2 4 2 3 4 4" xfId="2984" xr:uid="{00000000-0005-0000-0000-0000A6090000}"/>
    <cellStyle name="Currency 2 4 2 3 4 4 2" xfId="2985" xr:uid="{00000000-0005-0000-0000-0000A7090000}"/>
    <cellStyle name="Currency 2 4 2 3 4 4 2 2" xfId="2986" xr:uid="{00000000-0005-0000-0000-0000A8090000}"/>
    <cellStyle name="Currency 2 4 2 3 4 4 3" xfId="2987" xr:uid="{00000000-0005-0000-0000-0000A9090000}"/>
    <cellStyle name="Currency 2 4 2 3 4 5" xfId="2988" xr:uid="{00000000-0005-0000-0000-0000AA090000}"/>
    <cellStyle name="Currency 2 4 2 3 4 5 2" xfId="2989" xr:uid="{00000000-0005-0000-0000-0000AB090000}"/>
    <cellStyle name="Currency 2 4 2 3 4 5 2 2" xfId="2990" xr:uid="{00000000-0005-0000-0000-0000AC090000}"/>
    <cellStyle name="Currency 2 4 2 3 4 5 3" xfId="2991" xr:uid="{00000000-0005-0000-0000-0000AD090000}"/>
    <cellStyle name="Currency 2 4 2 3 5" xfId="2992" xr:uid="{00000000-0005-0000-0000-0000AE090000}"/>
    <cellStyle name="Currency 2 4 2 3 5 2" xfId="2993" xr:uid="{00000000-0005-0000-0000-0000AF090000}"/>
    <cellStyle name="Currency 2 4 2 3 5 3" xfId="2994" xr:uid="{00000000-0005-0000-0000-0000B0090000}"/>
    <cellStyle name="Currency 2 4 2 3 5 3 2" xfId="2995" xr:uid="{00000000-0005-0000-0000-0000B1090000}"/>
    <cellStyle name="Currency 2 4 2 3 5 3 3" xfId="2996" xr:uid="{00000000-0005-0000-0000-0000B2090000}"/>
    <cellStyle name="Currency 2 4 2 3 5 4" xfId="2997" xr:uid="{00000000-0005-0000-0000-0000B3090000}"/>
    <cellStyle name="Currency 2 4 2 3 5 4 2" xfId="2998" xr:uid="{00000000-0005-0000-0000-0000B4090000}"/>
    <cellStyle name="Currency 2 4 2 3 5 4 2 2" xfId="2999" xr:uid="{00000000-0005-0000-0000-0000B5090000}"/>
    <cellStyle name="Currency 2 4 2 3 5 4 3" xfId="3000" xr:uid="{00000000-0005-0000-0000-0000B6090000}"/>
    <cellStyle name="Currency 2 4 2 3 5 5" xfId="3001" xr:uid="{00000000-0005-0000-0000-0000B7090000}"/>
    <cellStyle name="Currency 2 4 2 3 5 5 2" xfId="3002" xr:uid="{00000000-0005-0000-0000-0000B8090000}"/>
    <cellStyle name="Currency 2 4 2 3 5 5 2 2" xfId="3003" xr:uid="{00000000-0005-0000-0000-0000B9090000}"/>
    <cellStyle name="Currency 2 4 2 3 5 5 3" xfId="3004" xr:uid="{00000000-0005-0000-0000-0000BA090000}"/>
    <cellStyle name="Currency 2 4 2 3 5 6" xfId="3005" xr:uid="{00000000-0005-0000-0000-0000BB090000}"/>
    <cellStyle name="Currency 2 4 2 3 5 6 2" xfId="3006" xr:uid="{00000000-0005-0000-0000-0000BC090000}"/>
    <cellStyle name="Currency 2 4 2 3 5 6 2 2" xfId="3007" xr:uid="{00000000-0005-0000-0000-0000BD090000}"/>
    <cellStyle name="Currency 2 4 2 3 5 6 3" xfId="3008" xr:uid="{00000000-0005-0000-0000-0000BE090000}"/>
    <cellStyle name="Currency 2 4 2 3 5 7" xfId="3009" xr:uid="{00000000-0005-0000-0000-0000BF090000}"/>
    <cellStyle name="Currency 2 4 2 3 5 7 2" xfId="3010" xr:uid="{00000000-0005-0000-0000-0000C0090000}"/>
    <cellStyle name="Currency 2 4 2 3 5 8" xfId="3011" xr:uid="{00000000-0005-0000-0000-0000C1090000}"/>
    <cellStyle name="Currency 2 4 2 3 5 8 2" xfId="3012" xr:uid="{00000000-0005-0000-0000-0000C2090000}"/>
    <cellStyle name="Currency 2 4 2 3 5 9" xfId="3013" xr:uid="{00000000-0005-0000-0000-0000C3090000}"/>
    <cellStyle name="Currency 2 4 2 3 6" xfId="3014" xr:uid="{00000000-0005-0000-0000-0000C4090000}"/>
    <cellStyle name="Currency 2 4 2 3 6 2" xfId="3015" xr:uid="{00000000-0005-0000-0000-0000C5090000}"/>
    <cellStyle name="Currency 2 4 2 3 6 3" xfId="3016" xr:uid="{00000000-0005-0000-0000-0000C6090000}"/>
    <cellStyle name="Currency 2 4 2 3 7" xfId="3017" xr:uid="{00000000-0005-0000-0000-0000C7090000}"/>
    <cellStyle name="Currency 2 4 2 3 8" xfId="3018" xr:uid="{00000000-0005-0000-0000-0000C8090000}"/>
    <cellStyle name="Currency 2 4 2 3 8 2" xfId="3019" xr:uid="{00000000-0005-0000-0000-0000C9090000}"/>
    <cellStyle name="Currency 2 4 2 3 8 2 2" xfId="3020" xr:uid="{00000000-0005-0000-0000-0000CA090000}"/>
    <cellStyle name="Currency 2 4 2 3 8 3" xfId="3021" xr:uid="{00000000-0005-0000-0000-0000CB090000}"/>
    <cellStyle name="Currency 2 4 2 3 8 4" xfId="3022" xr:uid="{00000000-0005-0000-0000-0000CC090000}"/>
    <cellStyle name="Currency 2 4 2 3 9" xfId="3023" xr:uid="{00000000-0005-0000-0000-0000CD090000}"/>
    <cellStyle name="Currency 2 4 2 3 9 2" xfId="3024" xr:uid="{00000000-0005-0000-0000-0000CE090000}"/>
    <cellStyle name="Currency 2 4 2 3 9 2 2" xfId="3025" xr:uid="{00000000-0005-0000-0000-0000CF090000}"/>
    <cellStyle name="Currency 2 4 2 3 9 3" xfId="3026" xr:uid="{00000000-0005-0000-0000-0000D0090000}"/>
    <cellStyle name="Currency 2 4 2 4" xfId="156" xr:uid="{00000000-0005-0000-0000-0000D1090000}"/>
    <cellStyle name="Currency 2 4 2 4 2" xfId="3027" xr:uid="{00000000-0005-0000-0000-0000D2090000}"/>
    <cellStyle name="Currency 2 4 2 4 2 2" xfId="3028" xr:uid="{00000000-0005-0000-0000-0000D3090000}"/>
    <cellStyle name="Currency 2 4 2 4 2 3" xfId="3029" xr:uid="{00000000-0005-0000-0000-0000D4090000}"/>
    <cellStyle name="Currency 2 4 2 4 2 3 2" xfId="3030" xr:uid="{00000000-0005-0000-0000-0000D5090000}"/>
    <cellStyle name="Currency 2 4 2 4 2 3 3" xfId="3031" xr:uid="{00000000-0005-0000-0000-0000D6090000}"/>
    <cellStyle name="Currency 2 4 2 4 2 4" xfId="3032" xr:uid="{00000000-0005-0000-0000-0000D7090000}"/>
    <cellStyle name="Currency 2 4 2 4 2 4 2" xfId="3033" xr:uid="{00000000-0005-0000-0000-0000D8090000}"/>
    <cellStyle name="Currency 2 4 2 4 2 4 2 2" xfId="3034" xr:uid="{00000000-0005-0000-0000-0000D9090000}"/>
    <cellStyle name="Currency 2 4 2 4 2 4 3" xfId="3035" xr:uid="{00000000-0005-0000-0000-0000DA090000}"/>
    <cellStyle name="Currency 2 4 2 4 2 5" xfId="3036" xr:uid="{00000000-0005-0000-0000-0000DB090000}"/>
    <cellStyle name="Currency 2 4 2 4 2 5 2" xfId="3037" xr:uid="{00000000-0005-0000-0000-0000DC090000}"/>
    <cellStyle name="Currency 2 4 2 4 2 5 2 2" xfId="3038" xr:uid="{00000000-0005-0000-0000-0000DD090000}"/>
    <cellStyle name="Currency 2 4 2 4 2 5 3" xfId="3039" xr:uid="{00000000-0005-0000-0000-0000DE090000}"/>
    <cellStyle name="Currency 2 4 2 4 2 6" xfId="3040" xr:uid="{00000000-0005-0000-0000-0000DF090000}"/>
    <cellStyle name="Currency 2 4 2 4 2 6 2" xfId="3041" xr:uid="{00000000-0005-0000-0000-0000E0090000}"/>
    <cellStyle name="Currency 2 4 2 4 2 6 2 2" xfId="3042" xr:uid="{00000000-0005-0000-0000-0000E1090000}"/>
    <cellStyle name="Currency 2 4 2 4 2 6 3" xfId="3043" xr:uid="{00000000-0005-0000-0000-0000E2090000}"/>
    <cellStyle name="Currency 2 4 2 4 2 7" xfId="3044" xr:uid="{00000000-0005-0000-0000-0000E3090000}"/>
    <cellStyle name="Currency 2 4 2 4 2 7 2" xfId="3045" xr:uid="{00000000-0005-0000-0000-0000E4090000}"/>
    <cellStyle name="Currency 2 4 2 4 2 8" xfId="3046" xr:uid="{00000000-0005-0000-0000-0000E5090000}"/>
    <cellStyle name="Currency 2 4 2 4 2 8 2" xfId="3047" xr:uid="{00000000-0005-0000-0000-0000E6090000}"/>
    <cellStyle name="Currency 2 4 2 4 2 9" xfId="3048" xr:uid="{00000000-0005-0000-0000-0000E7090000}"/>
    <cellStyle name="Currency 2 4 2 4 3" xfId="3049" xr:uid="{00000000-0005-0000-0000-0000E8090000}"/>
    <cellStyle name="Currency 2 4 2 4 3 2" xfId="3050" xr:uid="{00000000-0005-0000-0000-0000E9090000}"/>
    <cellStyle name="Currency 2 4 2 4 3 3" xfId="3051" xr:uid="{00000000-0005-0000-0000-0000EA090000}"/>
    <cellStyle name="Currency 2 4 2 4 3 3 2" xfId="3052" xr:uid="{00000000-0005-0000-0000-0000EB090000}"/>
    <cellStyle name="Currency 2 4 2 4 3 3 3" xfId="3053" xr:uid="{00000000-0005-0000-0000-0000EC090000}"/>
    <cellStyle name="Currency 2 4 2 4 3 4" xfId="3054" xr:uid="{00000000-0005-0000-0000-0000ED090000}"/>
    <cellStyle name="Currency 2 4 2 4 3 4 2" xfId="3055" xr:uid="{00000000-0005-0000-0000-0000EE090000}"/>
    <cellStyle name="Currency 2 4 2 4 3 4 2 2" xfId="3056" xr:uid="{00000000-0005-0000-0000-0000EF090000}"/>
    <cellStyle name="Currency 2 4 2 4 3 4 3" xfId="3057" xr:uid="{00000000-0005-0000-0000-0000F0090000}"/>
    <cellStyle name="Currency 2 4 2 4 3 5" xfId="3058" xr:uid="{00000000-0005-0000-0000-0000F1090000}"/>
    <cellStyle name="Currency 2 4 2 4 3 5 2" xfId="3059" xr:uid="{00000000-0005-0000-0000-0000F2090000}"/>
    <cellStyle name="Currency 2 4 2 4 3 5 2 2" xfId="3060" xr:uid="{00000000-0005-0000-0000-0000F3090000}"/>
    <cellStyle name="Currency 2 4 2 4 3 5 3" xfId="3061" xr:uid="{00000000-0005-0000-0000-0000F4090000}"/>
    <cellStyle name="Currency 2 4 2 4 3 6" xfId="3062" xr:uid="{00000000-0005-0000-0000-0000F5090000}"/>
    <cellStyle name="Currency 2 4 2 4 3 6 2" xfId="3063" xr:uid="{00000000-0005-0000-0000-0000F6090000}"/>
    <cellStyle name="Currency 2 4 2 4 3 6 2 2" xfId="3064" xr:uid="{00000000-0005-0000-0000-0000F7090000}"/>
    <cellStyle name="Currency 2 4 2 4 3 6 3" xfId="3065" xr:uid="{00000000-0005-0000-0000-0000F8090000}"/>
    <cellStyle name="Currency 2 4 2 4 3 7" xfId="3066" xr:uid="{00000000-0005-0000-0000-0000F9090000}"/>
    <cellStyle name="Currency 2 4 2 4 3 7 2" xfId="3067" xr:uid="{00000000-0005-0000-0000-0000FA090000}"/>
    <cellStyle name="Currency 2 4 2 4 3 8" xfId="3068" xr:uid="{00000000-0005-0000-0000-0000FB090000}"/>
    <cellStyle name="Currency 2 4 2 4 3 8 2" xfId="3069" xr:uid="{00000000-0005-0000-0000-0000FC090000}"/>
    <cellStyle name="Currency 2 4 2 4 3 9" xfId="3070" xr:uid="{00000000-0005-0000-0000-0000FD090000}"/>
    <cellStyle name="Currency 2 4 2 4 4" xfId="3071" xr:uid="{00000000-0005-0000-0000-0000FE090000}"/>
    <cellStyle name="Currency 2 4 2 4 4 2" xfId="3072" xr:uid="{00000000-0005-0000-0000-0000FF090000}"/>
    <cellStyle name="Currency 2 4 2 4 4 3" xfId="3073" xr:uid="{00000000-0005-0000-0000-0000000A0000}"/>
    <cellStyle name="Currency 2 4 2 4 4 3 2" xfId="3074" xr:uid="{00000000-0005-0000-0000-0000010A0000}"/>
    <cellStyle name="Currency 2 4 2 4 4 3 2 2" xfId="3075" xr:uid="{00000000-0005-0000-0000-0000020A0000}"/>
    <cellStyle name="Currency 2 4 2 4 4 3 3" xfId="3076" xr:uid="{00000000-0005-0000-0000-0000030A0000}"/>
    <cellStyle name="Currency 2 4 2 4 4 4" xfId="3077" xr:uid="{00000000-0005-0000-0000-0000040A0000}"/>
    <cellStyle name="Currency 2 4 2 4 4 4 2" xfId="3078" xr:uid="{00000000-0005-0000-0000-0000050A0000}"/>
    <cellStyle name="Currency 2 4 2 4 4 4 2 2" xfId="3079" xr:uid="{00000000-0005-0000-0000-0000060A0000}"/>
    <cellStyle name="Currency 2 4 2 4 4 4 3" xfId="3080" xr:uid="{00000000-0005-0000-0000-0000070A0000}"/>
    <cellStyle name="Currency 2 4 2 4 4 5" xfId="3081" xr:uid="{00000000-0005-0000-0000-0000080A0000}"/>
    <cellStyle name="Currency 2 4 2 4 4 5 2" xfId="3082" xr:uid="{00000000-0005-0000-0000-0000090A0000}"/>
    <cellStyle name="Currency 2 4 2 4 4 5 2 2" xfId="3083" xr:uid="{00000000-0005-0000-0000-00000A0A0000}"/>
    <cellStyle name="Currency 2 4 2 4 4 5 3" xfId="3084" xr:uid="{00000000-0005-0000-0000-00000B0A0000}"/>
    <cellStyle name="Currency 2 4 2 4 4 6" xfId="3085" xr:uid="{00000000-0005-0000-0000-00000C0A0000}"/>
    <cellStyle name="Currency 2 4 2 4 4 6 2" xfId="3086" xr:uid="{00000000-0005-0000-0000-00000D0A0000}"/>
    <cellStyle name="Currency 2 4 2 4 4 7" xfId="3087" xr:uid="{00000000-0005-0000-0000-00000E0A0000}"/>
    <cellStyle name="Currency 2 4 2 4 4 7 2" xfId="3088" xr:uid="{00000000-0005-0000-0000-00000F0A0000}"/>
    <cellStyle name="Currency 2 4 2 4 4 8" xfId="3089" xr:uid="{00000000-0005-0000-0000-0000100A0000}"/>
    <cellStyle name="Currency 2 4 2 4 4 9" xfId="3090" xr:uid="{00000000-0005-0000-0000-0000110A0000}"/>
    <cellStyle name="Currency 2 4 2 4 5" xfId="3091" xr:uid="{00000000-0005-0000-0000-0000120A0000}"/>
    <cellStyle name="Currency 2 4 2 4 5 2" xfId="3092" xr:uid="{00000000-0005-0000-0000-0000130A0000}"/>
    <cellStyle name="Currency 2 4 2 4 5 3" xfId="3093" xr:uid="{00000000-0005-0000-0000-0000140A0000}"/>
    <cellStyle name="Currency 2 4 2 4 6" xfId="3094" xr:uid="{00000000-0005-0000-0000-0000150A0000}"/>
    <cellStyle name="Currency 2 4 2 4 6 2" xfId="3095" xr:uid="{00000000-0005-0000-0000-0000160A0000}"/>
    <cellStyle name="Currency 2 4 2 4 6 2 2" xfId="3096" xr:uid="{00000000-0005-0000-0000-0000170A0000}"/>
    <cellStyle name="Currency 2 4 2 4 6 2 2 2" xfId="3097" xr:uid="{00000000-0005-0000-0000-0000180A0000}"/>
    <cellStyle name="Currency 2 4 2 4 6 2 3" xfId="3098" xr:uid="{00000000-0005-0000-0000-0000190A0000}"/>
    <cellStyle name="Currency 2 4 2 4 6 3" xfId="3099" xr:uid="{00000000-0005-0000-0000-00001A0A0000}"/>
    <cellStyle name="Currency 2 4 2 4 6 3 2" xfId="3100" xr:uid="{00000000-0005-0000-0000-00001B0A0000}"/>
    <cellStyle name="Currency 2 4 2 4 6 3 2 2" xfId="3101" xr:uid="{00000000-0005-0000-0000-00001C0A0000}"/>
    <cellStyle name="Currency 2 4 2 4 6 3 3" xfId="3102" xr:uid="{00000000-0005-0000-0000-00001D0A0000}"/>
    <cellStyle name="Currency 2 4 2 4 6 4" xfId="3103" xr:uid="{00000000-0005-0000-0000-00001E0A0000}"/>
    <cellStyle name="Currency 2 4 2 4 6 4 2" xfId="3104" xr:uid="{00000000-0005-0000-0000-00001F0A0000}"/>
    <cellStyle name="Currency 2 4 2 4 6 4 2 2" xfId="3105" xr:uid="{00000000-0005-0000-0000-0000200A0000}"/>
    <cellStyle name="Currency 2 4 2 4 6 4 3" xfId="3106" xr:uid="{00000000-0005-0000-0000-0000210A0000}"/>
    <cellStyle name="Currency 2 4 2 4 6 5" xfId="3107" xr:uid="{00000000-0005-0000-0000-0000220A0000}"/>
    <cellStyle name="Currency 2 4 2 4 6 5 2" xfId="3108" xr:uid="{00000000-0005-0000-0000-0000230A0000}"/>
    <cellStyle name="Currency 2 4 2 4 6 6" xfId="3109" xr:uid="{00000000-0005-0000-0000-0000240A0000}"/>
    <cellStyle name="Currency 2 4 2 4 6 6 2" xfId="3110" xr:uid="{00000000-0005-0000-0000-0000250A0000}"/>
    <cellStyle name="Currency 2 4 2 4 6 7" xfId="3111" xr:uid="{00000000-0005-0000-0000-0000260A0000}"/>
    <cellStyle name="Currency 2 4 2 4 7" xfId="3112" xr:uid="{00000000-0005-0000-0000-0000270A0000}"/>
    <cellStyle name="Currency 2 4 2 4 7 2" xfId="3113" xr:uid="{00000000-0005-0000-0000-0000280A0000}"/>
    <cellStyle name="Currency 2 4 2 4 7 2 2" xfId="3114" xr:uid="{00000000-0005-0000-0000-0000290A0000}"/>
    <cellStyle name="Currency 2 4 2 4 7 3" xfId="3115" xr:uid="{00000000-0005-0000-0000-00002A0A0000}"/>
    <cellStyle name="Currency 2 4 2 4 8" xfId="3116" xr:uid="{00000000-0005-0000-0000-00002B0A0000}"/>
    <cellStyle name="Currency 2 4 2 4 8 2" xfId="3117" xr:uid="{00000000-0005-0000-0000-00002C0A0000}"/>
    <cellStyle name="Currency 2 4 2 4 8 2 2" xfId="3118" xr:uid="{00000000-0005-0000-0000-00002D0A0000}"/>
    <cellStyle name="Currency 2 4 2 4 8 3" xfId="3119" xr:uid="{00000000-0005-0000-0000-00002E0A0000}"/>
    <cellStyle name="Currency 2 4 2 5" xfId="157" xr:uid="{00000000-0005-0000-0000-00002F0A0000}"/>
    <cellStyle name="Currency 2 4 2 5 10" xfId="3120" xr:uid="{00000000-0005-0000-0000-0000300A0000}"/>
    <cellStyle name="Currency 2 4 2 5 2" xfId="158" xr:uid="{00000000-0005-0000-0000-0000310A0000}"/>
    <cellStyle name="Currency 2 4 2 5 2 2" xfId="3121" xr:uid="{00000000-0005-0000-0000-0000320A0000}"/>
    <cellStyle name="Currency 2 4 2 5 2 3" xfId="3122" xr:uid="{00000000-0005-0000-0000-0000330A0000}"/>
    <cellStyle name="Currency 2 4 2 5 2 3 2" xfId="3123" xr:uid="{00000000-0005-0000-0000-0000340A0000}"/>
    <cellStyle name="Currency 2 4 2 5 2 3 3" xfId="3124" xr:uid="{00000000-0005-0000-0000-0000350A0000}"/>
    <cellStyle name="Currency 2 4 2 5 2 4" xfId="3125" xr:uid="{00000000-0005-0000-0000-0000360A0000}"/>
    <cellStyle name="Currency 2 4 2 5 2 4 2" xfId="3126" xr:uid="{00000000-0005-0000-0000-0000370A0000}"/>
    <cellStyle name="Currency 2 4 2 5 2 4 2 2" xfId="3127" xr:uid="{00000000-0005-0000-0000-0000380A0000}"/>
    <cellStyle name="Currency 2 4 2 5 2 4 3" xfId="3128" xr:uid="{00000000-0005-0000-0000-0000390A0000}"/>
    <cellStyle name="Currency 2 4 2 5 2 5" xfId="3129" xr:uid="{00000000-0005-0000-0000-00003A0A0000}"/>
    <cellStyle name="Currency 2 4 2 5 2 5 2" xfId="3130" xr:uid="{00000000-0005-0000-0000-00003B0A0000}"/>
    <cellStyle name="Currency 2 4 2 5 2 5 2 2" xfId="3131" xr:uid="{00000000-0005-0000-0000-00003C0A0000}"/>
    <cellStyle name="Currency 2 4 2 5 2 5 3" xfId="3132" xr:uid="{00000000-0005-0000-0000-00003D0A0000}"/>
    <cellStyle name="Currency 2 4 2 5 2 6" xfId="3133" xr:uid="{00000000-0005-0000-0000-00003E0A0000}"/>
    <cellStyle name="Currency 2 4 2 5 2 6 2" xfId="3134" xr:uid="{00000000-0005-0000-0000-00003F0A0000}"/>
    <cellStyle name="Currency 2 4 2 5 2 6 2 2" xfId="3135" xr:uid="{00000000-0005-0000-0000-0000400A0000}"/>
    <cellStyle name="Currency 2 4 2 5 2 6 3" xfId="3136" xr:uid="{00000000-0005-0000-0000-0000410A0000}"/>
    <cellStyle name="Currency 2 4 2 5 2 7" xfId="3137" xr:uid="{00000000-0005-0000-0000-0000420A0000}"/>
    <cellStyle name="Currency 2 4 2 5 2 7 2" xfId="3138" xr:uid="{00000000-0005-0000-0000-0000430A0000}"/>
    <cellStyle name="Currency 2 4 2 5 2 8" xfId="3139" xr:uid="{00000000-0005-0000-0000-0000440A0000}"/>
    <cellStyle name="Currency 2 4 2 5 2 8 2" xfId="3140" xr:uid="{00000000-0005-0000-0000-0000450A0000}"/>
    <cellStyle name="Currency 2 4 2 5 2 9" xfId="3141" xr:uid="{00000000-0005-0000-0000-0000460A0000}"/>
    <cellStyle name="Currency 2 4 2 5 3" xfId="159" xr:uid="{00000000-0005-0000-0000-0000470A0000}"/>
    <cellStyle name="Currency 2 4 2 5 4" xfId="3142" xr:uid="{00000000-0005-0000-0000-0000480A0000}"/>
    <cellStyle name="Currency 2 4 2 5 4 2" xfId="3143" xr:uid="{00000000-0005-0000-0000-0000490A0000}"/>
    <cellStyle name="Currency 2 4 2 5 4 3" xfId="3144" xr:uid="{00000000-0005-0000-0000-00004A0A0000}"/>
    <cellStyle name="Currency 2 4 2 5 5" xfId="3145" xr:uid="{00000000-0005-0000-0000-00004B0A0000}"/>
    <cellStyle name="Currency 2 4 2 5 5 2" xfId="3146" xr:uid="{00000000-0005-0000-0000-00004C0A0000}"/>
    <cellStyle name="Currency 2 4 2 5 5 2 2" xfId="3147" xr:uid="{00000000-0005-0000-0000-00004D0A0000}"/>
    <cellStyle name="Currency 2 4 2 5 5 3" xfId="3148" xr:uid="{00000000-0005-0000-0000-00004E0A0000}"/>
    <cellStyle name="Currency 2 4 2 5 6" xfId="3149" xr:uid="{00000000-0005-0000-0000-00004F0A0000}"/>
    <cellStyle name="Currency 2 4 2 5 6 2" xfId="3150" xr:uid="{00000000-0005-0000-0000-0000500A0000}"/>
    <cellStyle name="Currency 2 4 2 5 6 2 2" xfId="3151" xr:uid="{00000000-0005-0000-0000-0000510A0000}"/>
    <cellStyle name="Currency 2 4 2 5 6 3" xfId="3152" xr:uid="{00000000-0005-0000-0000-0000520A0000}"/>
    <cellStyle name="Currency 2 4 2 5 7" xfId="3153" xr:uid="{00000000-0005-0000-0000-0000530A0000}"/>
    <cellStyle name="Currency 2 4 2 5 7 2" xfId="3154" xr:uid="{00000000-0005-0000-0000-0000540A0000}"/>
    <cellStyle name="Currency 2 4 2 5 7 2 2" xfId="3155" xr:uid="{00000000-0005-0000-0000-0000550A0000}"/>
    <cellStyle name="Currency 2 4 2 5 7 3" xfId="3156" xr:uid="{00000000-0005-0000-0000-0000560A0000}"/>
    <cellStyle name="Currency 2 4 2 5 8" xfId="3157" xr:uid="{00000000-0005-0000-0000-0000570A0000}"/>
    <cellStyle name="Currency 2 4 2 5 8 2" xfId="3158" xr:uid="{00000000-0005-0000-0000-0000580A0000}"/>
    <cellStyle name="Currency 2 4 2 5 9" xfId="3159" xr:uid="{00000000-0005-0000-0000-0000590A0000}"/>
    <cellStyle name="Currency 2 4 2 5 9 2" xfId="3160" xr:uid="{00000000-0005-0000-0000-00005A0A0000}"/>
    <cellStyle name="Currency 2 4 2 6" xfId="160" xr:uid="{00000000-0005-0000-0000-00005B0A0000}"/>
    <cellStyle name="Currency 2 4 2 6 2" xfId="161" xr:uid="{00000000-0005-0000-0000-00005C0A0000}"/>
    <cellStyle name="Currency 2 4 2 6 2 10" xfId="3161" xr:uid="{00000000-0005-0000-0000-00005D0A0000}"/>
    <cellStyle name="Currency 2 4 2 6 2 2" xfId="3162" xr:uid="{00000000-0005-0000-0000-00005E0A0000}"/>
    <cellStyle name="Currency 2 4 2 6 2 3" xfId="3163" xr:uid="{00000000-0005-0000-0000-00005F0A0000}"/>
    <cellStyle name="Currency 2 4 2 6 2 4" xfId="3164" xr:uid="{00000000-0005-0000-0000-0000600A0000}"/>
    <cellStyle name="Currency 2 4 2 6 2 4 2" xfId="3165" xr:uid="{00000000-0005-0000-0000-0000610A0000}"/>
    <cellStyle name="Currency 2 4 2 6 2 4 2 2" xfId="3166" xr:uid="{00000000-0005-0000-0000-0000620A0000}"/>
    <cellStyle name="Currency 2 4 2 6 2 4 3" xfId="3167" xr:uid="{00000000-0005-0000-0000-0000630A0000}"/>
    <cellStyle name="Currency 2 4 2 6 2 5" xfId="3168" xr:uid="{00000000-0005-0000-0000-0000640A0000}"/>
    <cellStyle name="Currency 2 4 2 6 2 5 2" xfId="3169" xr:uid="{00000000-0005-0000-0000-0000650A0000}"/>
    <cellStyle name="Currency 2 4 2 6 2 5 2 2" xfId="3170" xr:uid="{00000000-0005-0000-0000-0000660A0000}"/>
    <cellStyle name="Currency 2 4 2 6 2 5 3" xfId="3171" xr:uid="{00000000-0005-0000-0000-0000670A0000}"/>
    <cellStyle name="Currency 2 4 2 6 2 6" xfId="3172" xr:uid="{00000000-0005-0000-0000-0000680A0000}"/>
    <cellStyle name="Currency 2 4 2 6 2 6 2" xfId="3173" xr:uid="{00000000-0005-0000-0000-0000690A0000}"/>
    <cellStyle name="Currency 2 4 2 6 2 6 2 2" xfId="3174" xr:uid="{00000000-0005-0000-0000-00006A0A0000}"/>
    <cellStyle name="Currency 2 4 2 6 2 6 3" xfId="3175" xr:uid="{00000000-0005-0000-0000-00006B0A0000}"/>
    <cellStyle name="Currency 2 4 2 6 2 7" xfId="3176" xr:uid="{00000000-0005-0000-0000-00006C0A0000}"/>
    <cellStyle name="Currency 2 4 2 6 2 7 2" xfId="3177" xr:uid="{00000000-0005-0000-0000-00006D0A0000}"/>
    <cellStyle name="Currency 2 4 2 6 2 8" xfId="3178" xr:uid="{00000000-0005-0000-0000-00006E0A0000}"/>
    <cellStyle name="Currency 2 4 2 6 2 8 2" xfId="3179" xr:uid="{00000000-0005-0000-0000-00006F0A0000}"/>
    <cellStyle name="Currency 2 4 2 6 2 9" xfId="3180" xr:uid="{00000000-0005-0000-0000-0000700A0000}"/>
    <cellStyle name="Currency 2 4 2 6 3" xfId="162" xr:uid="{00000000-0005-0000-0000-0000710A0000}"/>
    <cellStyle name="Currency 2 4 2 6 4" xfId="3181" xr:uid="{00000000-0005-0000-0000-0000720A0000}"/>
    <cellStyle name="Currency 2 4 2 6 4 2" xfId="3182" xr:uid="{00000000-0005-0000-0000-0000730A0000}"/>
    <cellStyle name="Currency 2 4 2 6 4 2 2" xfId="3183" xr:uid="{00000000-0005-0000-0000-0000740A0000}"/>
    <cellStyle name="Currency 2 4 2 6 4 3" xfId="3184" xr:uid="{00000000-0005-0000-0000-0000750A0000}"/>
    <cellStyle name="Currency 2 4 2 6 5" xfId="3185" xr:uid="{00000000-0005-0000-0000-0000760A0000}"/>
    <cellStyle name="Currency 2 4 2 6 5 2" xfId="3186" xr:uid="{00000000-0005-0000-0000-0000770A0000}"/>
    <cellStyle name="Currency 2 4 2 6 5 2 2" xfId="3187" xr:uid="{00000000-0005-0000-0000-0000780A0000}"/>
    <cellStyle name="Currency 2 4 2 6 5 3" xfId="3188" xr:uid="{00000000-0005-0000-0000-0000790A0000}"/>
    <cellStyle name="Currency 2 4 2 7" xfId="3189" xr:uid="{00000000-0005-0000-0000-00007A0A0000}"/>
    <cellStyle name="Currency 2 4 2 7 2" xfId="3190" xr:uid="{00000000-0005-0000-0000-00007B0A0000}"/>
    <cellStyle name="Currency 2 4 2 7 3" xfId="3191" xr:uid="{00000000-0005-0000-0000-00007C0A0000}"/>
    <cellStyle name="Currency 2 4 2 7 3 2" xfId="3192" xr:uid="{00000000-0005-0000-0000-00007D0A0000}"/>
    <cellStyle name="Currency 2 4 2 7 3 3" xfId="3193" xr:uid="{00000000-0005-0000-0000-00007E0A0000}"/>
    <cellStyle name="Currency 2 4 2 7 4" xfId="3194" xr:uid="{00000000-0005-0000-0000-00007F0A0000}"/>
    <cellStyle name="Currency 2 4 2 7 4 2" xfId="3195" xr:uid="{00000000-0005-0000-0000-0000800A0000}"/>
    <cellStyle name="Currency 2 4 2 7 4 2 2" xfId="3196" xr:uid="{00000000-0005-0000-0000-0000810A0000}"/>
    <cellStyle name="Currency 2 4 2 7 4 3" xfId="3197" xr:uid="{00000000-0005-0000-0000-0000820A0000}"/>
    <cellStyle name="Currency 2 4 2 7 5" xfId="3198" xr:uid="{00000000-0005-0000-0000-0000830A0000}"/>
    <cellStyle name="Currency 2 4 2 7 5 2" xfId="3199" xr:uid="{00000000-0005-0000-0000-0000840A0000}"/>
    <cellStyle name="Currency 2 4 2 7 5 2 2" xfId="3200" xr:uid="{00000000-0005-0000-0000-0000850A0000}"/>
    <cellStyle name="Currency 2 4 2 7 5 3" xfId="3201" xr:uid="{00000000-0005-0000-0000-0000860A0000}"/>
    <cellStyle name="Currency 2 4 2 7 6" xfId="3202" xr:uid="{00000000-0005-0000-0000-0000870A0000}"/>
    <cellStyle name="Currency 2 4 2 7 6 2" xfId="3203" xr:uid="{00000000-0005-0000-0000-0000880A0000}"/>
    <cellStyle name="Currency 2 4 2 7 6 2 2" xfId="3204" xr:uid="{00000000-0005-0000-0000-0000890A0000}"/>
    <cellStyle name="Currency 2 4 2 7 6 3" xfId="3205" xr:uid="{00000000-0005-0000-0000-00008A0A0000}"/>
    <cellStyle name="Currency 2 4 2 7 7" xfId="3206" xr:uid="{00000000-0005-0000-0000-00008B0A0000}"/>
    <cellStyle name="Currency 2 4 2 7 7 2" xfId="3207" xr:uid="{00000000-0005-0000-0000-00008C0A0000}"/>
    <cellStyle name="Currency 2 4 2 7 8" xfId="3208" xr:uid="{00000000-0005-0000-0000-00008D0A0000}"/>
    <cellStyle name="Currency 2 4 2 7 8 2" xfId="3209" xr:uid="{00000000-0005-0000-0000-00008E0A0000}"/>
    <cellStyle name="Currency 2 4 2 7 9" xfId="3210" xr:uid="{00000000-0005-0000-0000-00008F0A0000}"/>
    <cellStyle name="Currency 2 4 2 8" xfId="3211" xr:uid="{00000000-0005-0000-0000-0000900A0000}"/>
    <cellStyle name="Currency 2 4 2 8 2" xfId="3212" xr:uid="{00000000-0005-0000-0000-0000910A0000}"/>
    <cellStyle name="Currency 2 4 2 8 3" xfId="3213" xr:uid="{00000000-0005-0000-0000-0000920A0000}"/>
    <cellStyle name="Currency 2 4 2 9" xfId="3214" xr:uid="{00000000-0005-0000-0000-0000930A0000}"/>
    <cellStyle name="Currency 2 4 3" xfId="163" xr:uid="{00000000-0005-0000-0000-0000940A0000}"/>
    <cellStyle name="Currency 2 4 3 10" xfId="3215" xr:uid="{00000000-0005-0000-0000-0000950A0000}"/>
    <cellStyle name="Currency 2 4 3 10 2" xfId="3216" xr:uid="{00000000-0005-0000-0000-0000960A0000}"/>
    <cellStyle name="Currency 2 4 3 10 2 2" xfId="3217" xr:uid="{00000000-0005-0000-0000-0000970A0000}"/>
    <cellStyle name="Currency 2 4 3 10 3" xfId="3218" xr:uid="{00000000-0005-0000-0000-0000980A0000}"/>
    <cellStyle name="Currency 2 4 3 10 4" xfId="3219" xr:uid="{00000000-0005-0000-0000-0000990A0000}"/>
    <cellStyle name="Currency 2 4 3 11" xfId="3220" xr:uid="{00000000-0005-0000-0000-00009A0A0000}"/>
    <cellStyle name="Currency 2 4 3 11 2" xfId="3221" xr:uid="{00000000-0005-0000-0000-00009B0A0000}"/>
    <cellStyle name="Currency 2 4 3 11 2 2" xfId="3222" xr:uid="{00000000-0005-0000-0000-00009C0A0000}"/>
    <cellStyle name="Currency 2 4 3 11 3" xfId="3223" xr:uid="{00000000-0005-0000-0000-00009D0A0000}"/>
    <cellStyle name="Currency 2 4 3 12" xfId="3224" xr:uid="{00000000-0005-0000-0000-00009E0A0000}"/>
    <cellStyle name="Currency 2 4 3 12 2" xfId="3225" xr:uid="{00000000-0005-0000-0000-00009F0A0000}"/>
    <cellStyle name="Currency 2 4 3 12 2 2" xfId="3226" xr:uid="{00000000-0005-0000-0000-0000A00A0000}"/>
    <cellStyle name="Currency 2 4 3 12 3" xfId="3227" xr:uid="{00000000-0005-0000-0000-0000A10A0000}"/>
    <cellStyle name="Currency 2 4 3 13" xfId="3228" xr:uid="{00000000-0005-0000-0000-0000A20A0000}"/>
    <cellStyle name="Currency 2 4 3 13 2" xfId="3229" xr:uid="{00000000-0005-0000-0000-0000A30A0000}"/>
    <cellStyle name="Currency 2 4 3 14" xfId="3230" xr:uid="{00000000-0005-0000-0000-0000A40A0000}"/>
    <cellStyle name="Currency 2 4 3 14 2" xfId="3231" xr:uid="{00000000-0005-0000-0000-0000A50A0000}"/>
    <cellStyle name="Currency 2 4 3 15" xfId="3232" xr:uid="{00000000-0005-0000-0000-0000A60A0000}"/>
    <cellStyle name="Currency 2 4 3 16" xfId="3233" xr:uid="{00000000-0005-0000-0000-0000A70A0000}"/>
    <cellStyle name="Currency 2 4 3 17" xfId="3234" xr:uid="{00000000-0005-0000-0000-0000A80A0000}"/>
    <cellStyle name="Currency 2 4 3 2" xfId="164" xr:uid="{00000000-0005-0000-0000-0000A90A0000}"/>
    <cellStyle name="Currency 2 4 3 2 10" xfId="3235" xr:uid="{00000000-0005-0000-0000-0000AA0A0000}"/>
    <cellStyle name="Currency 2 4 3 2 10 2" xfId="3236" xr:uid="{00000000-0005-0000-0000-0000AB0A0000}"/>
    <cellStyle name="Currency 2 4 3 2 10 2 2" xfId="3237" xr:uid="{00000000-0005-0000-0000-0000AC0A0000}"/>
    <cellStyle name="Currency 2 4 3 2 10 3" xfId="3238" xr:uid="{00000000-0005-0000-0000-0000AD0A0000}"/>
    <cellStyle name="Currency 2 4 3 2 11" xfId="3239" xr:uid="{00000000-0005-0000-0000-0000AE0A0000}"/>
    <cellStyle name="Currency 2 4 3 2 11 2" xfId="3240" xr:uid="{00000000-0005-0000-0000-0000AF0A0000}"/>
    <cellStyle name="Currency 2 4 3 2 12" xfId="3241" xr:uid="{00000000-0005-0000-0000-0000B00A0000}"/>
    <cellStyle name="Currency 2 4 3 2 12 2" xfId="3242" xr:uid="{00000000-0005-0000-0000-0000B10A0000}"/>
    <cellStyle name="Currency 2 4 3 2 13" xfId="3243" xr:uid="{00000000-0005-0000-0000-0000B20A0000}"/>
    <cellStyle name="Currency 2 4 3 2 14" xfId="3244" xr:uid="{00000000-0005-0000-0000-0000B30A0000}"/>
    <cellStyle name="Currency 2 4 3 2 15" xfId="3245" xr:uid="{00000000-0005-0000-0000-0000B40A0000}"/>
    <cellStyle name="Currency 2 4 3 2 2" xfId="165" xr:uid="{00000000-0005-0000-0000-0000B50A0000}"/>
    <cellStyle name="Currency 2 4 3 2 2 2" xfId="3246" xr:uid="{00000000-0005-0000-0000-0000B60A0000}"/>
    <cellStyle name="Currency 2 4 3 2 2 2 2" xfId="3247" xr:uid="{00000000-0005-0000-0000-0000B70A0000}"/>
    <cellStyle name="Currency 2 4 3 2 2 2 3" xfId="3248" xr:uid="{00000000-0005-0000-0000-0000B80A0000}"/>
    <cellStyle name="Currency 2 4 3 2 2 2 3 2" xfId="3249" xr:uid="{00000000-0005-0000-0000-0000B90A0000}"/>
    <cellStyle name="Currency 2 4 3 2 2 2 3 3" xfId="3250" xr:uid="{00000000-0005-0000-0000-0000BA0A0000}"/>
    <cellStyle name="Currency 2 4 3 2 2 2 4" xfId="3251" xr:uid="{00000000-0005-0000-0000-0000BB0A0000}"/>
    <cellStyle name="Currency 2 4 3 2 2 2 4 2" xfId="3252" xr:uid="{00000000-0005-0000-0000-0000BC0A0000}"/>
    <cellStyle name="Currency 2 4 3 2 2 2 4 2 2" xfId="3253" xr:uid="{00000000-0005-0000-0000-0000BD0A0000}"/>
    <cellStyle name="Currency 2 4 3 2 2 2 4 3" xfId="3254" xr:uid="{00000000-0005-0000-0000-0000BE0A0000}"/>
    <cellStyle name="Currency 2 4 3 2 2 2 5" xfId="3255" xr:uid="{00000000-0005-0000-0000-0000BF0A0000}"/>
    <cellStyle name="Currency 2 4 3 2 2 2 5 2" xfId="3256" xr:uid="{00000000-0005-0000-0000-0000C00A0000}"/>
    <cellStyle name="Currency 2 4 3 2 2 2 5 2 2" xfId="3257" xr:uid="{00000000-0005-0000-0000-0000C10A0000}"/>
    <cellStyle name="Currency 2 4 3 2 2 2 5 3" xfId="3258" xr:uid="{00000000-0005-0000-0000-0000C20A0000}"/>
    <cellStyle name="Currency 2 4 3 2 2 2 6" xfId="3259" xr:uid="{00000000-0005-0000-0000-0000C30A0000}"/>
    <cellStyle name="Currency 2 4 3 2 2 2 6 2" xfId="3260" xr:uid="{00000000-0005-0000-0000-0000C40A0000}"/>
    <cellStyle name="Currency 2 4 3 2 2 2 6 2 2" xfId="3261" xr:uid="{00000000-0005-0000-0000-0000C50A0000}"/>
    <cellStyle name="Currency 2 4 3 2 2 2 6 3" xfId="3262" xr:uid="{00000000-0005-0000-0000-0000C60A0000}"/>
    <cellStyle name="Currency 2 4 3 2 2 2 7" xfId="3263" xr:uid="{00000000-0005-0000-0000-0000C70A0000}"/>
    <cellStyle name="Currency 2 4 3 2 2 2 7 2" xfId="3264" xr:uid="{00000000-0005-0000-0000-0000C80A0000}"/>
    <cellStyle name="Currency 2 4 3 2 2 2 8" xfId="3265" xr:uid="{00000000-0005-0000-0000-0000C90A0000}"/>
    <cellStyle name="Currency 2 4 3 2 2 2 8 2" xfId="3266" xr:uid="{00000000-0005-0000-0000-0000CA0A0000}"/>
    <cellStyle name="Currency 2 4 3 2 2 2 9" xfId="3267" xr:uid="{00000000-0005-0000-0000-0000CB0A0000}"/>
    <cellStyle name="Currency 2 4 3 2 2 3" xfId="3268" xr:uid="{00000000-0005-0000-0000-0000CC0A0000}"/>
    <cellStyle name="Currency 2 4 3 2 2 3 2" xfId="3269" xr:uid="{00000000-0005-0000-0000-0000CD0A0000}"/>
    <cellStyle name="Currency 2 4 3 2 2 3 3" xfId="3270" xr:uid="{00000000-0005-0000-0000-0000CE0A0000}"/>
    <cellStyle name="Currency 2 4 3 2 2 3 3 2" xfId="3271" xr:uid="{00000000-0005-0000-0000-0000CF0A0000}"/>
    <cellStyle name="Currency 2 4 3 2 2 3 3 3" xfId="3272" xr:uid="{00000000-0005-0000-0000-0000D00A0000}"/>
    <cellStyle name="Currency 2 4 3 2 2 3 4" xfId="3273" xr:uid="{00000000-0005-0000-0000-0000D10A0000}"/>
    <cellStyle name="Currency 2 4 3 2 2 3 4 2" xfId="3274" xr:uid="{00000000-0005-0000-0000-0000D20A0000}"/>
    <cellStyle name="Currency 2 4 3 2 2 3 4 2 2" xfId="3275" xr:uid="{00000000-0005-0000-0000-0000D30A0000}"/>
    <cellStyle name="Currency 2 4 3 2 2 3 4 3" xfId="3276" xr:uid="{00000000-0005-0000-0000-0000D40A0000}"/>
    <cellStyle name="Currency 2 4 3 2 2 3 5" xfId="3277" xr:uid="{00000000-0005-0000-0000-0000D50A0000}"/>
    <cellStyle name="Currency 2 4 3 2 2 3 5 2" xfId="3278" xr:uid="{00000000-0005-0000-0000-0000D60A0000}"/>
    <cellStyle name="Currency 2 4 3 2 2 3 5 2 2" xfId="3279" xr:uid="{00000000-0005-0000-0000-0000D70A0000}"/>
    <cellStyle name="Currency 2 4 3 2 2 3 5 3" xfId="3280" xr:uid="{00000000-0005-0000-0000-0000D80A0000}"/>
    <cellStyle name="Currency 2 4 3 2 2 3 6" xfId="3281" xr:uid="{00000000-0005-0000-0000-0000D90A0000}"/>
    <cellStyle name="Currency 2 4 3 2 2 3 6 2" xfId="3282" xr:uid="{00000000-0005-0000-0000-0000DA0A0000}"/>
    <cellStyle name="Currency 2 4 3 2 2 3 6 2 2" xfId="3283" xr:uid="{00000000-0005-0000-0000-0000DB0A0000}"/>
    <cellStyle name="Currency 2 4 3 2 2 3 6 3" xfId="3284" xr:uid="{00000000-0005-0000-0000-0000DC0A0000}"/>
    <cellStyle name="Currency 2 4 3 2 2 3 7" xfId="3285" xr:uid="{00000000-0005-0000-0000-0000DD0A0000}"/>
    <cellStyle name="Currency 2 4 3 2 2 3 7 2" xfId="3286" xr:uid="{00000000-0005-0000-0000-0000DE0A0000}"/>
    <cellStyle name="Currency 2 4 3 2 2 3 8" xfId="3287" xr:uid="{00000000-0005-0000-0000-0000DF0A0000}"/>
    <cellStyle name="Currency 2 4 3 2 2 3 8 2" xfId="3288" xr:uid="{00000000-0005-0000-0000-0000E00A0000}"/>
    <cellStyle name="Currency 2 4 3 2 2 3 9" xfId="3289" xr:uid="{00000000-0005-0000-0000-0000E10A0000}"/>
    <cellStyle name="Currency 2 4 3 2 2 4" xfId="3290" xr:uid="{00000000-0005-0000-0000-0000E20A0000}"/>
    <cellStyle name="Currency 2 4 3 2 2 4 2" xfId="3291" xr:uid="{00000000-0005-0000-0000-0000E30A0000}"/>
    <cellStyle name="Currency 2 4 3 2 2 4 3" xfId="3292" xr:uid="{00000000-0005-0000-0000-0000E40A0000}"/>
    <cellStyle name="Currency 2 4 3 2 2 4 3 2" xfId="3293" xr:uid="{00000000-0005-0000-0000-0000E50A0000}"/>
    <cellStyle name="Currency 2 4 3 2 2 4 3 2 2" xfId="3294" xr:uid="{00000000-0005-0000-0000-0000E60A0000}"/>
    <cellStyle name="Currency 2 4 3 2 2 4 3 3" xfId="3295" xr:uid="{00000000-0005-0000-0000-0000E70A0000}"/>
    <cellStyle name="Currency 2 4 3 2 2 4 4" xfId="3296" xr:uid="{00000000-0005-0000-0000-0000E80A0000}"/>
    <cellStyle name="Currency 2 4 3 2 2 4 4 2" xfId="3297" xr:uid="{00000000-0005-0000-0000-0000E90A0000}"/>
    <cellStyle name="Currency 2 4 3 2 2 4 4 2 2" xfId="3298" xr:uid="{00000000-0005-0000-0000-0000EA0A0000}"/>
    <cellStyle name="Currency 2 4 3 2 2 4 4 3" xfId="3299" xr:uid="{00000000-0005-0000-0000-0000EB0A0000}"/>
    <cellStyle name="Currency 2 4 3 2 2 4 5" xfId="3300" xr:uid="{00000000-0005-0000-0000-0000EC0A0000}"/>
    <cellStyle name="Currency 2 4 3 2 2 4 5 2" xfId="3301" xr:uid="{00000000-0005-0000-0000-0000ED0A0000}"/>
    <cellStyle name="Currency 2 4 3 2 2 4 5 2 2" xfId="3302" xr:uid="{00000000-0005-0000-0000-0000EE0A0000}"/>
    <cellStyle name="Currency 2 4 3 2 2 4 5 3" xfId="3303" xr:uid="{00000000-0005-0000-0000-0000EF0A0000}"/>
    <cellStyle name="Currency 2 4 3 2 2 4 6" xfId="3304" xr:uid="{00000000-0005-0000-0000-0000F00A0000}"/>
    <cellStyle name="Currency 2 4 3 2 2 4 6 2" xfId="3305" xr:uid="{00000000-0005-0000-0000-0000F10A0000}"/>
    <cellStyle name="Currency 2 4 3 2 2 4 7" xfId="3306" xr:uid="{00000000-0005-0000-0000-0000F20A0000}"/>
    <cellStyle name="Currency 2 4 3 2 2 4 7 2" xfId="3307" xr:uid="{00000000-0005-0000-0000-0000F30A0000}"/>
    <cellStyle name="Currency 2 4 3 2 2 4 8" xfId="3308" xr:uid="{00000000-0005-0000-0000-0000F40A0000}"/>
    <cellStyle name="Currency 2 4 3 2 2 4 9" xfId="3309" xr:uid="{00000000-0005-0000-0000-0000F50A0000}"/>
    <cellStyle name="Currency 2 4 3 2 2 5" xfId="3310" xr:uid="{00000000-0005-0000-0000-0000F60A0000}"/>
    <cellStyle name="Currency 2 4 3 2 2 5 2" xfId="3311" xr:uid="{00000000-0005-0000-0000-0000F70A0000}"/>
    <cellStyle name="Currency 2 4 3 2 2 5 3" xfId="3312" xr:uid="{00000000-0005-0000-0000-0000F80A0000}"/>
    <cellStyle name="Currency 2 4 3 2 2 6" xfId="3313" xr:uid="{00000000-0005-0000-0000-0000F90A0000}"/>
    <cellStyle name="Currency 2 4 3 2 2 6 2" xfId="3314" xr:uid="{00000000-0005-0000-0000-0000FA0A0000}"/>
    <cellStyle name="Currency 2 4 3 2 2 6 2 2" xfId="3315" xr:uid="{00000000-0005-0000-0000-0000FB0A0000}"/>
    <cellStyle name="Currency 2 4 3 2 2 6 2 2 2" xfId="3316" xr:uid="{00000000-0005-0000-0000-0000FC0A0000}"/>
    <cellStyle name="Currency 2 4 3 2 2 6 2 3" xfId="3317" xr:uid="{00000000-0005-0000-0000-0000FD0A0000}"/>
    <cellStyle name="Currency 2 4 3 2 2 6 3" xfId="3318" xr:uid="{00000000-0005-0000-0000-0000FE0A0000}"/>
    <cellStyle name="Currency 2 4 3 2 2 6 3 2" xfId="3319" xr:uid="{00000000-0005-0000-0000-0000FF0A0000}"/>
    <cellStyle name="Currency 2 4 3 2 2 6 3 2 2" xfId="3320" xr:uid="{00000000-0005-0000-0000-0000000B0000}"/>
    <cellStyle name="Currency 2 4 3 2 2 6 3 3" xfId="3321" xr:uid="{00000000-0005-0000-0000-0000010B0000}"/>
    <cellStyle name="Currency 2 4 3 2 2 6 4" xfId="3322" xr:uid="{00000000-0005-0000-0000-0000020B0000}"/>
    <cellStyle name="Currency 2 4 3 2 2 6 4 2" xfId="3323" xr:uid="{00000000-0005-0000-0000-0000030B0000}"/>
    <cellStyle name="Currency 2 4 3 2 2 6 4 2 2" xfId="3324" xr:uid="{00000000-0005-0000-0000-0000040B0000}"/>
    <cellStyle name="Currency 2 4 3 2 2 6 4 3" xfId="3325" xr:uid="{00000000-0005-0000-0000-0000050B0000}"/>
    <cellStyle name="Currency 2 4 3 2 2 6 5" xfId="3326" xr:uid="{00000000-0005-0000-0000-0000060B0000}"/>
    <cellStyle name="Currency 2 4 3 2 2 6 5 2" xfId="3327" xr:uid="{00000000-0005-0000-0000-0000070B0000}"/>
    <cellStyle name="Currency 2 4 3 2 2 6 6" xfId="3328" xr:uid="{00000000-0005-0000-0000-0000080B0000}"/>
    <cellStyle name="Currency 2 4 3 2 2 6 6 2" xfId="3329" xr:uid="{00000000-0005-0000-0000-0000090B0000}"/>
    <cellStyle name="Currency 2 4 3 2 2 6 7" xfId="3330" xr:uid="{00000000-0005-0000-0000-00000A0B0000}"/>
    <cellStyle name="Currency 2 4 3 2 2 7" xfId="3331" xr:uid="{00000000-0005-0000-0000-00000B0B0000}"/>
    <cellStyle name="Currency 2 4 3 2 2 7 2" xfId="3332" xr:uid="{00000000-0005-0000-0000-00000C0B0000}"/>
    <cellStyle name="Currency 2 4 3 2 2 7 2 2" xfId="3333" xr:uid="{00000000-0005-0000-0000-00000D0B0000}"/>
    <cellStyle name="Currency 2 4 3 2 2 7 3" xfId="3334" xr:uid="{00000000-0005-0000-0000-00000E0B0000}"/>
    <cellStyle name="Currency 2 4 3 2 2 8" xfId="3335" xr:uid="{00000000-0005-0000-0000-00000F0B0000}"/>
    <cellStyle name="Currency 2 4 3 2 2 8 2" xfId="3336" xr:uid="{00000000-0005-0000-0000-0000100B0000}"/>
    <cellStyle name="Currency 2 4 3 2 2 8 2 2" xfId="3337" xr:uid="{00000000-0005-0000-0000-0000110B0000}"/>
    <cellStyle name="Currency 2 4 3 2 2 8 3" xfId="3338" xr:uid="{00000000-0005-0000-0000-0000120B0000}"/>
    <cellStyle name="Currency 2 4 3 2 3" xfId="166" xr:uid="{00000000-0005-0000-0000-0000130B0000}"/>
    <cellStyle name="Currency 2 4 3 2 3 10" xfId="3339" xr:uid="{00000000-0005-0000-0000-0000140B0000}"/>
    <cellStyle name="Currency 2 4 3 2 3 2" xfId="167" xr:uid="{00000000-0005-0000-0000-0000150B0000}"/>
    <cellStyle name="Currency 2 4 3 2 3 2 2" xfId="3340" xr:uid="{00000000-0005-0000-0000-0000160B0000}"/>
    <cellStyle name="Currency 2 4 3 2 3 2 3" xfId="3341" xr:uid="{00000000-0005-0000-0000-0000170B0000}"/>
    <cellStyle name="Currency 2 4 3 2 3 2 3 2" xfId="3342" xr:uid="{00000000-0005-0000-0000-0000180B0000}"/>
    <cellStyle name="Currency 2 4 3 2 3 2 3 3" xfId="3343" xr:uid="{00000000-0005-0000-0000-0000190B0000}"/>
    <cellStyle name="Currency 2 4 3 2 3 2 4" xfId="3344" xr:uid="{00000000-0005-0000-0000-00001A0B0000}"/>
    <cellStyle name="Currency 2 4 3 2 3 2 4 2" xfId="3345" xr:uid="{00000000-0005-0000-0000-00001B0B0000}"/>
    <cellStyle name="Currency 2 4 3 2 3 2 4 2 2" xfId="3346" xr:uid="{00000000-0005-0000-0000-00001C0B0000}"/>
    <cellStyle name="Currency 2 4 3 2 3 2 4 3" xfId="3347" xr:uid="{00000000-0005-0000-0000-00001D0B0000}"/>
    <cellStyle name="Currency 2 4 3 2 3 2 5" xfId="3348" xr:uid="{00000000-0005-0000-0000-00001E0B0000}"/>
    <cellStyle name="Currency 2 4 3 2 3 2 5 2" xfId="3349" xr:uid="{00000000-0005-0000-0000-00001F0B0000}"/>
    <cellStyle name="Currency 2 4 3 2 3 2 5 2 2" xfId="3350" xr:uid="{00000000-0005-0000-0000-0000200B0000}"/>
    <cellStyle name="Currency 2 4 3 2 3 2 5 3" xfId="3351" xr:uid="{00000000-0005-0000-0000-0000210B0000}"/>
    <cellStyle name="Currency 2 4 3 2 3 2 6" xfId="3352" xr:uid="{00000000-0005-0000-0000-0000220B0000}"/>
    <cellStyle name="Currency 2 4 3 2 3 2 6 2" xfId="3353" xr:uid="{00000000-0005-0000-0000-0000230B0000}"/>
    <cellStyle name="Currency 2 4 3 2 3 2 6 2 2" xfId="3354" xr:uid="{00000000-0005-0000-0000-0000240B0000}"/>
    <cellStyle name="Currency 2 4 3 2 3 2 6 3" xfId="3355" xr:uid="{00000000-0005-0000-0000-0000250B0000}"/>
    <cellStyle name="Currency 2 4 3 2 3 2 7" xfId="3356" xr:uid="{00000000-0005-0000-0000-0000260B0000}"/>
    <cellStyle name="Currency 2 4 3 2 3 2 7 2" xfId="3357" xr:uid="{00000000-0005-0000-0000-0000270B0000}"/>
    <cellStyle name="Currency 2 4 3 2 3 2 8" xfId="3358" xr:uid="{00000000-0005-0000-0000-0000280B0000}"/>
    <cellStyle name="Currency 2 4 3 2 3 2 8 2" xfId="3359" xr:uid="{00000000-0005-0000-0000-0000290B0000}"/>
    <cellStyle name="Currency 2 4 3 2 3 2 9" xfId="3360" xr:uid="{00000000-0005-0000-0000-00002A0B0000}"/>
    <cellStyle name="Currency 2 4 3 2 3 3" xfId="168" xr:uid="{00000000-0005-0000-0000-00002B0B0000}"/>
    <cellStyle name="Currency 2 4 3 2 3 4" xfId="3361" xr:uid="{00000000-0005-0000-0000-00002C0B0000}"/>
    <cellStyle name="Currency 2 4 3 2 3 4 2" xfId="3362" xr:uid="{00000000-0005-0000-0000-00002D0B0000}"/>
    <cellStyle name="Currency 2 4 3 2 3 4 3" xfId="3363" xr:uid="{00000000-0005-0000-0000-00002E0B0000}"/>
    <cellStyle name="Currency 2 4 3 2 3 5" xfId="3364" xr:uid="{00000000-0005-0000-0000-00002F0B0000}"/>
    <cellStyle name="Currency 2 4 3 2 3 5 2" xfId="3365" xr:uid="{00000000-0005-0000-0000-0000300B0000}"/>
    <cellStyle name="Currency 2 4 3 2 3 5 2 2" xfId="3366" xr:uid="{00000000-0005-0000-0000-0000310B0000}"/>
    <cellStyle name="Currency 2 4 3 2 3 5 3" xfId="3367" xr:uid="{00000000-0005-0000-0000-0000320B0000}"/>
    <cellStyle name="Currency 2 4 3 2 3 6" xfId="3368" xr:uid="{00000000-0005-0000-0000-0000330B0000}"/>
    <cellStyle name="Currency 2 4 3 2 3 6 2" xfId="3369" xr:uid="{00000000-0005-0000-0000-0000340B0000}"/>
    <cellStyle name="Currency 2 4 3 2 3 6 2 2" xfId="3370" xr:uid="{00000000-0005-0000-0000-0000350B0000}"/>
    <cellStyle name="Currency 2 4 3 2 3 6 3" xfId="3371" xr:uid="{00000000-0005-0000-0000-0000360B0000}"/>
    <cellStyle name="Currency 2 4 3 2 3 7" xfId="3372" xr:uid="{00000000-0005-0000-0000-0000370B0000}"/>
    <cellStyle name="Currency 2 4 3 2 3 7 2" xfId="3373" xr:uid="{00000000-0005-0000-0000-0000380B0000}"/>
    <cellStyle name="Currency 2 4 3 2 3 7 2 2" xfId="3374" xr:uid="{00000000-0005-0000-0000-0000390B0000}"/>
    <cellStyle name="Currency 2 4 3 2 3 7 3" xfId="3375" xr:uid="{00000000-0005-0000-0000-00003A0B0000}"/>
    <cellStyle name="Currency 2 4 3 2 3 8" xfId="3376" xr:uid="{00000000-0005-0000-0000-00003B0B0000}"/>
    <cellStyle name="Currency 2 4 3 2 3 8 2" xfId="3377" xr:uid="{00000000-0005-0000-0000-00003C0B0000}"/>
    <cellStyle name="Currency 2 4 3 2 3 9" xfId="3378" xr:uid="{00000000-0005-0000-0000-00003D0B0000}"/>
    <cellStyle name="Currency 2 4 3 2 3 9 2" xfId="3379" xr:uid="{00000000-0005-0000-0000-00003E0B0000}"/>
    <cellStyle name="Currency 2 4 3 2 4" xfId="169" xr:uid="{00000000-0005-0000-0000-00003F0B0000}"/>
    <cellStyle name="Currency 2 4 3 2 4 2" xfId="170" xr:uid="{00000000-0005-0000-0000-0000400B0000}"/>
    <cellStyle name="Currency 2 4 3 2 4 2 10" xfId="3380" xr:uid="{00000000-0005-0000-0000-0000410B0000}"/>
    <cellStyle name="Currency 2 4 3 2 4 2 2" xfId="3381" xr:uid="{00000000-0005-0000-0000-0000420B0000}"/>
    <cellStyle name="Currency 2 4 3 2 4 2 3" xfId="3382" xr:uid="{00000000-0005-0000-0000-0000430B0000}"/>
    <cellStyle name="Currency 2 4 3 2 4 2 4" xfId="3383" xr:uid="{00000000-0005-0000-0000-0000440B0000}"/>
    <cellStyle name="Currency 2 4 3 2 4 2 4 2" xfId="3384" xr:uid="{00000000-0005-0000-0000-0000450B0000}"/>
    <cellStyle name="Currency 2 4 3 2 4 2 4 2 2" xfId="3385" xr:uid="{00000000-0005-0000-0000-0000460B0000}"/>
    <cellStyle name="Currency 2 4 3 2 4 2 4 3" xfId="3386" xr:uid="{00000000-0005-0000-0000-0000470B0000}"/>
    <cellStyle name="Currency 2 4 3 2 4 2 5" xfId="3387" xr:uid="{00000000-0005-0000-0000-0000480B0000}"/>
    <cellStyle name="Currency 2 4 3 2 4 2 5 2" xfId="3388" xr:uid="{00000000-0005-0000-0000-0000490B0000}"/>
    <cellStyle name="Currency 2 4 3 2 4 2 5 2 2" xfId="3389" xr:uid="{00000000-0005-0000-0000-00004A0B0000}"/>
    <cellStyle name="Currency 2 4 3 2 4 2 5 3" xfId="3390" xr:uid="{00000000-0005-0000-0000-00004B0B0000}"/>
    <cellStyle name="Currency 2 4 3 2 4 2 6" xfId="3391" xr:uid="{00000000-0005-0000-0000-00004C0B0000}"/>
    <cellStyle name="Currency 2 4 3 2 4 2 6 2" xfId="3392" xr:uid="{00000000-0005-0000-0000-00004D0B0000}"/>
    <cellStyle name="Currency 2 4 3 2 4 2 6 2 2" xfId="3393" xr:uid="{00000000-0005-0000-0000-00004E0B0000}"/>
    <cellStyle name="Currency 2 4 3 2 4 2 6 3" xfId="3394" xr:uid="{00000000-0005-0000-0000-00004F0B0000}"/>
    <cellStyle name="Currency 2 4 3 2 4 2 7" xfId="3395" xr:uid="{00000000-0005-0000-0000-0000500B0000}"/>
    <cellStyle name="Currency 2 4 3 2 4 2 7 2" xfId="3396" xr:uid="{00000000-0005-0000-0000-0000510B0000}"/>
    <cellStyle name="Currency 2 4 3 2 4 2 8" xfId="3397" xr:uid="{00000000-0005-0000-0000-0000520B0000}"/>
    <cellStyle name="Currency 2 4 3 2 4 2 8 2" xfId="3398" xr:uid="{00000000-0005-0000-0000-0000530B0000}"/>
    <cellStyle name="Currency 2 4 3 2 4 2 9" xfId="3399" xr:uid="{00000000-0005-0000-0000-0000540B0000}"/>
    <cellStyle name="Currency 2 4 3 2 4 3" xfId="171" xr:uid="{00000000-0005-0000-0000-0000550B0000}"/>
    <cellStyle name="Currency 2 4 3 2 4 4" xfId="3400" xr:uid="{00000000-0005-0000-0000-0000560B0000}"/>
    <cellStyle name="Currency 2 4 3 2 4 4 2" xfId="3401" xr:uid="{00000000-0005-0000-0000-0000570B0000}"/>
    <cellStyle name="Currency 2 4 3 2 4 4 2 2" xfId="3402" xr:uid="{00000000-0005-0000-0000-0000580B0000}"/>
    <cellStyle name="Currency 2 4 3 2 4 4 3" xfId="3403" xr:uid="{00000000-0005-0000-0000-0000590B0000}"/>
    <cellStyle name="Currency 2 4 3 2 4 5" xfId="3404" xr:uid="{00000000-0005-0000-0000-00005A0B0000}"/>
    <cellStyle name="Currency 2 4 3 2 4 5 2" xfId="3405" xr:uid="{00000000-0005-0000-0000-00005B0B0000}"/>
    <cellStyle name="Currency 2 4 3 2 4 5 2 2" xfId="3406" xr:uid="{00000000-0005-0000-0000-00005C0B0000}"/>
    <cellStyle name="Currency 2 4 3 2 4 5 3" xfId="3407" xr:uid="{00000000-0005-0000-0000-00005D0B0000}"/>
    <cellStyle name="Currency 2 4 3 2 5" xfId="3408" xr:uid="{00000000-0005-0000-0000-00005E0B0000}"/>
    <cellStyle name="Currency 2 4 3 2 5 2" xfId="3409" xr:uid="{00000000-0005-0000-0000-00005F0B0000}"/>
    <cellStyle name="Currency 2 4 3 2 5 3" xfId="3410" xr:uid="{00000000-0005-0000-0000-0000600B0000}"/>
    <cellStyle name="Currency 2 4 3 2 5 3 2" xfId="3411" xr:uid="{00000000-0005-0000-0000-0000610B0000}"/>
    <cellStyle name="Currency 2 4 3 2 5 3 3" xfId="3412" xr:uid="{00000000-0005-0000-0000-0000620B0000}"/>
    <cellStyle name="Currency 2 4 3 2 5 4" xfId="3413" xr:uid="{00000000-0005-0000-0000-0000630B0000}"/>
    <cellStyle name="Currency 2 4 3 2 5 4 2" xfId="3414" xr:uid="{00000000-0005-0000-0000-0000640B0000}"/>
    <cellStyle name="Currency 2 4 3 2 5 4 2 2" xfId="3415" xr:uid="{00000000-0005-0000-0000-0000650B0000}"/>
    <cellStyle name="Currency 2 4 3 2 5 4 3" xfId="3416" xr:uid="{00000000-0005-0000-0000-0000660B0000}"/>
    <cellStyle name="Currency 2 4 3 2 5 5" xfId="3417" xr:uid="{00000000-0005-0000-0000-0000670B0000}"/>
    <cellStyle name="Currency 2 4 3 2 5 5 2" xfId="3418" xr:uid="{00000000-0005-0000-0000-0000680B0000}"/>
    <cellStyle name="Currency 2 4 3 2 5 5 2 2" xfId="3419" xr:uid="{00000000-0005-0000-0000-0000690B0000}"/>
    <cellStyle name="Currency 2 4 3 2 5 5 3" xfId="3420" xr:uid="{00000000-0005-0000-0000-00006A0B0000}"/>
    <cellStyle name="Currency 2 4 3 2 5 6" xfId="3421" xr:uid="{00000000-0005-0000-0000-00006B0B0000}"/>
    <cellStyle name="Currency 2 4 3 2 5 6 2" xfId="3422" xr:uid="{00000000-0005-0000-0000-00006C0B0000}"/>
    <cellStyle name="Currency 2 4 3 2 5 6 2 2" xfId="3423" xr:uid="{00000000-0005-0000-0000-00006D0B0000}"/>
    <cellStyle name="Currency 2 4 3 2 5 6 3" xfId="3424" xr:uid="{00000000-0005-0000-0000-00006E0B0000}"/>
    <cellStyle name="Currency 2 4 3 2 5 7" xfId="3425" xr:uid="{00000000-0005-0000-0000-00006F0B0000}"/>
    <cellStyle name="Currency 2 4 3 2 5 7 2" xfId="3426" xr:uid="{00000000-0005-0000-0000-0000700B0000}"/>
    <cellStyle name="Currency 2 4 3 2 5 8" xfId="3427" xr:uid="{00000000-0005-0000-0000-0000710B0000}"/>
    <cellStyle name="Currency 2 4 3 2 5 8 2" xfId="3428" xr:uid="{00000000-0005-0000-0000-0000720B0000}"/>
    <cellStyle name="Currency 2 4 3 2 5 9" xfId="3429" xr:uid="{00000000-0005-0000-0000-0000730B0000}"/>
    <cellStyle name="Currency 2 4 3 2 6" xfId="3430" xr:uid="{00000000-0005-0000-0000-0000740B0000}"/>
    <cellStyle name="Currency 2 4 3 2 6 2" xfId="3431" xr:uid="{00000000-0005-0000-0000-0000750B0000}"/>
    <cellStyle name="Currency 2 4 3 2 6 3" xfId="3432" xr:uid="{00000000-0005-0000-0000-0000760B0000}"/>
    <cellStyle name="Currency 2 4 3 2 7" xfId="3433" xr:uid="{00000000-0005-0000-0000-0000770B0000}"/>
    <cellStyle name="Currency 2 4 3 2 8" xfId="3434" xr:uid="{00000000-0005-0000-0000-0000780B0000}"/>
    <cellStyle name="Currency 2 4 3 2 8 2" xfId="3435" xr:uid="{00000000-0005-0000-0000-0000790B0000}"/>
    <cellStyle name="Currency 2 4 3 2 8 2 2" xfId="3436" xr:uid="{00000000-0005-0000-0000-00007A0B0000}"/>
    <cellStyle name="Currency 2 4 3 2 8 3" xfId="3437" xr:uid="{00000000-0005-0000-0000-00007B0B0000}"/>
    <cellStyle name="Currency 2 4 3 2 8 4" xfId="3438" xr:uid="{00000000-0005-0000-0000-00007C0B0000}"/>
    <cellStyle name="Currency 2 4 3 2 9" xfId="3439" xr:uid="{00000000-0005-0000-0000-00007D0B0000}"/>
    <cellStyle name="Currency 2 4 3 2 9 2" xfId="3440" xr:uid="{00000000-0005-0000-0000-00007E0B0000}"/>
    <cellStyle name="Currency 2 4 3 2 9 2 2" xfId="3441" xr:uid="{00000000-0005-0000-0000-00007F0B0000}"/>
    <cellStyle name="Currency 2 4 3 2 9 3" xfId="3442" xr:uid="{00000000-0005-0000-0000-0000800B0000}"/>
    <cellStyle name="Currency 2 4 3 3" xfId="172" xr:uid="{00000000-0005-0000-0000-0000810B0000}"/>
    <cellStyle name="Currency 2 4 3 3 10" xfId="3443" xr:uid="{00000000-0005-0000-0000-0000820B0000}"/>
    <cellStyle name="Currency 2 4 3 3 10 2" xfId="3444" xr:uid="{00000000-0005-0000-0000-0000830B0000}"/>
    <cellStyle name="Currency 2 4 3 3 10 2 2" xfId="3445" xr:uid="{00000000-0005-0000-0000-0000840B0000}"/>
    <cellStyle name="Currency 2 4 3 3 10 3" xfId="3446" xr:uid="{00000000-0005-0000-0000-0000850B0000}"/>
    <cellStyle name="Currency 2 4 3 3 11" xfId="3447" xr:uid="{00000000-0005-0000-0000-0000860B0000}"/>
    <cellStyle name="Currency 2 4 3 3 11 2" xfId="3448" xr:uid="{00000000-0005-0000-0000-0000870B0000}"/>
    <cellStyle name="Currency 2 4 3 3 12" xfId="3449" xr:uid="{00000000-0005-0000-0000-0000880B0000}"/>
    <cellStyle name="Currency 2 4 3 3 12 2" xfId="3450" xr:uid="{00000000-0005-0000-0000-0000890B0000}"/>
    <cellStyle name="Currency 2 4 3 3 13" xfId="3451" xr:uid="{00000000-0005-0000-0000-00008A0B0000}"/>
    <cellStyle name="Currency 2 4 3 3 14" xfId="3452" xr:uid="{00000000-0005-0000-0000-00008B0B0000}"/>
    <cellStyle name="Currency 2 4 3 3 15" xfId="3453" xr:uid="{00000000-0005-0000-0000-00008C0B0000}"/>
    <cellStyle name="Currency 2 4 3 3 2" xfId="173" xr:uid="{00000000-0005-0000-0000-00008D0B0000}"/>
    <cellStyle name="Currency 2 4 3 3 2 2" xfId="3454" xr:uid="{00000000-0005-0000-0000-00008E0B0000}"/>
    <cellStyle name="Currency 2 4 3 3 2 2 2" xfId="3455" xr:uid="{00000000-0005-0000-0000-00008F0B0000}"/>
    <cellStyle name="Currency 2 4 3 3 2 2 3" xfId="3456" xr:uid="{00000000-0005-0000-0000-0000900B0000}"/>
    <cellStyle name="Currency 2 4 3 3 2 2 3 2" xfId="3457" xr:uid="{00000000-0005-0000-0000-0000910B0000}"/>
    <cellStyle name="Currency 2 4 3 3 2 2 3 3" xfId="3458" xr:uid="{00000000-0005-0000-0000-0000920B0000}"/>
    <cellStyle name="Currency 2 4 3 3 2 2 4" xfId="3459" xr:uid="{00000000-0005-0000-0000-0000930B0000}"/>
    <cellStyle name="Currency 2 4 3 3 2 2 4 2" xfId="3460" xr:uid="{00000000-0005-0000-0000-0000940B0000}"/>
    <cellStyle name="Currency 2 4 3 3 2 2 4 2 2" xfId="3461" xr:uid="{00000000-0005-0000-0000-0000950B0000}"/>
    <cellStyle name="Currency 2 4 3 3 2 2 4 3" xfId="3462" xr:uid="{00000000-0005-0000-0000-0000960B0000}"/>
    <cellStyle name="Currency 2 4 3 3 2 2 5" xfId="3463" xr:uid="{00000000-0005-0000-0000-0000970B0000}"/>
    <cellStyle name="Currency 2 4 3 3 2 2 5 2" xfId="3464" xr:uid="{00000000-0005-0000-0000-0000980B0000}"/>
    <cellStyle name="Currency 2 4 3 3 2 2 5 2 2" xfId="3465" xr:uid="{00000000-0005-0000-0000-0000990B0000}"/>
    <cellStyle name="Currency 2 4 3 3 2 2 5 3" xfId="3466" xr:uid="{00000000-0005-0000-0000-00009A0B0000}"/>
    <cellStyle name="Currency 2 4 3 3 2 2 6" xfId="3467" xr:uid="{00000000-0005-0000-0000-00009B0B0000}"/>
    <cellStyle name="Currency 2 4 3 3 2 2 6 2" xfId="3468" xr:uid="{00000000-0005-0000-0000-00009C0B0000}"/>
    <cellStyle name="Currency 2 4 3 3 2 2 6 2 2" xfId="3469" xr:uid="{00000000-0005-0000-0000-00009D0B0000}"/>
    <cellStyle name="Currency 2 4 3 3 2 2 6 3" xfId="3470" xr:uid="{00000000-0005-0000-0000-00009E0B0000}"/>
    <cellStyle name="Currency 2 4 3 3 2 2 7" xfId="3471" xr:uid="{00000000-0005-0000-0000-00009F0B0000}"/>
    <cellStyle name="Currency 2 4 3 3 2 2 7 2" xfId="3472" xr:uid="{00000000-0005-0000-0000-0000A00B0000}"/>
    <cellStyle name="Currency 2 4 3 3 2 2 8" xfId="3473" xr:uid="{00000000-0005-0000-0000-0000A10B0000}"/>
    <cellStyle name="Currency 2 4 3 3 2 2 8 2" xfId="3474" xr:uid="{00000000-0005-0000-0000-0000A20B0000}"/>
    <cellStyle name="Currency 2 4 3 3 2 2 9" xfId="3475" xr:uid="{00000000-0005-0000-0000-0000A30B0000}"/>
    <cellStyle name="Currency 2 4 3 3 2 3" xfId="3476" xr:uid="{00000000-0005-0000-0000-0000A40B0000}"/>
    <cellStyle name="Currency 2 4 3 3 2 3 2" xfId="3477" xr:uid="{00000000-0005-0000-0000-0000A50B0000}"/>
    <cellStyle name="Currency 2 4 3 3 2 3 3" xfId="3478" xr:uid="{00000000-0005-0000-0000-0000A60B0000}"/>
    <cellStyle name="Currency 2 4 3 3 2 3 3 2" xfId="3479" xr:uid="{00000000-0005-0000-0000-0000A70B0000}"/>
    <cellStyle name="Currency 2 4 3 3 2 3 3 3" xfId="3480" xr:uid="{00000000-0005-0000-0000-0000A80B0000}"/>
    <cellStyle name="Currency 2 4 3 3 2 3 4" xfId="3481" xr:uid="{00000000-0005-0000-0000-0000A90B0000}"/>
    <cellStyle name="Currency 2 4 3 3 2 3 4 2" xfId="3482" xr:uid="{00000000-0005-0000-0000-0000AA0B0000}"/>
    <cellStyle name="Currency 2 4 3 3 2 3 4 2 2" xfId="3483" xr:uid="{00000000-0005-0000-0000-0000AB0B0000}"/>
    <cellStyle name="Currency 2 4 3 3 2 3 4 3" xfId="3484" xr:uid="{00000000-0005-0000-0000-0000AC0B0000}"/>
    <cellStyle name="Currency 2 4 3 3 2 3 5" xfId="3485" xr:uid="{00000000-0005-0000-0000-0000AD0B0000}"/>
    <cellStyle name="Currency 2 4 3 3 2 3 5 2" xfId="3486" xr:uid="{00000000-0005-0000-0000-0000AE0B0000}"/>
    <cellStyle name="Currency 2 4 3 3 2 3 5 2 2" xfId="3487" xr:uid="{00000000-0005-0000-0000-0000AF0B0000}"/>
    <cellStyle name="Currency 2 4 3 3 2 3 5 3" xfId="3488" xr:uid="{00000000-0005-0000-0000-0000B00B0000}"/>
    <cellStyle name="Currency 2 4 3 3 2 3 6" xfId="3489" xr:uid="{00000000-0005-0000-0000-0000B10B0000}"/>
    <cellStyle name="Currency 2 4 3 3 2 3 6 2" xfId="3490" xr:uid="{00000000-0005-0000-0000-0000B20B0000}"/>
    <cellStyle name="Currency 2 4 3 3 2 3 6 2 2" xfId="3491" xr:uid="{00000000-0005-0000-0000-0000B30B0000}"/>
    <cellStyle name="Currency 2 4 3 3 2 3 6 3" xfId="3492" xr:uid="{00000000-0005-0000-0000-0000B40B0000}"/>
    <cellStyle name="Currency 2 4 3 3 2 3 7" xfId="3493" xr:uid="{00000000-0005-0000-0000-0000B50B0000}"/>
    <cellStyle name="Currency 2 4 3 3 2 3 7 2" xfId="3494" xr:uid="{00000000-0005-0000-0000-0000B60B0000}"/>
    <cellStyle name="Currency 2 4 3 3 2 3 8" xfId="3495" xr:uid="{00000000-0005-0000-0000-0000B70B0000}"/>
    <cellStyle name="Currency 2 4 3 3 2 3 8 2" xfId="3496" xr:uid="{00000000-0005-0000-0000-0000B80B0000}"/>
    <cellStyle name="Currency 2 4 3 3 2 3 9" xfId="3497" xr:uid="{00000000-0005-0000-0000-0000B90B0000}"/>
    <cellStyle name="Currency 2 4 3 3 2 4" xfId="3498" xr:uid="{00000000-0005-0000-0000-0000BA0B0000}"/>
    <cellStyle name="Currency 2 4 3 3 2 4 2" xfId="3499" xr:uid="{00000000-0005-0000-0000-0000BB0B0000}"/>
    <cellStyle name="Currency 2 4 3 3 2 4 3" xfId="3500" xr:uid="{00000000-0005-0000-0000-0000BC0B0000}"/>
    <cellStyle name="Currency 2 4 3 3 2 4 3 2" xfId="3501" xr:uid="{00000000-0005-0000-0000-0000BD0B0000}"/>
    <cellStyle name="Currency 2 4 3 3 2 4 3 2 2" xfId="3502" xr:uid="{00000000-0005-0000-0000-0000BE0B0000}"/>
    <cellStyle name="Currency 2 4 3 3 2 4 3 3" xfId="3503" xr:uid="{00000000-0005-0000-0000-0000BF0B0000}"/>
    <cellStyle name="Currency 2 4 3 3 2 4 4" xfId="3504" xr:uid="{00000000-0005-0000-0000-0000C00B0000}"/>
    <cellStyle name="Currency 2 4 3 3 2 4 4 2" xfId="3505" xr:uid="{00000000-0005-0000-0000-0000C10B0000}"/>
    <cellStyle name="Currency 2 4 3 3 2 4 4 2 2" xfId="3506" xr:uid="{00000000-0005-0000-0000-0000C20B0000}"/>
    <cellStyle name="Currency 2 4 3 3 2 4 4 3" xfId="3507" xr:uid="{00000000-0005-0000-0000-0000C30B0000}"/>
    <cellStyle name="Currency 2 4 3 3 2 4 5" xfId="3508" xr:uid="{00000000-0005-0000-0000-0000C40B0000}"/>
    <cellStyle name="Currency 2 4 3 3 2 4 5 2" xfId="3509" xr:uid="{00000000-0005-0000-0000-0000C50B0000}"/>
    <cellStyle name="Currency 2 4 3 3 2 4 5 2 2" xfId="3510" xr:uid="{00000000-0005-0000-0000-0000C60B0000}"/>
    <cellStyle name="Currency 2 4 3 3 2 4 5 3" xfId="3511" xr:uid="{00000000-0005-0000-0000-0000C70B0000}"/>
    <cellStyle name="Currency 2 4 3 3 2 4 6" xfId="3512" xr:uid="{00000000-0005-0000-0000-0000C80B0000}"/>
    <cellStyle name="Currency 2 4 3 3 2 4 6 2" xfId="3513" xr:uid="{00000000-0005-0000-0000-0000C90B0000}"/>
    <cellStyle name="Currency 2 4 3 3 2 4 7" xfId="3514" xr:uid="{00000000-0005-0000-0000-0000CA0B0000}"/>
    <cellStyle name="Currency 2 4 3 3 2 4 7 2" xfId="3515" xr:uid="{00000000-0005-0000-0000-0000CB0B0000}"/>
    <cellStyle name="Currency 2 4 3 3 2 4 8" xfId="3516" xr:uid="{00000000-0005-0000-0000-0000CC0B0000}"/>
    <cellStyle name="Currency 2 4 3 3 2 4 9" xfId="3517" xr:uid="{00000000-0005-0000-0000-0000CD0B0000}"/>
    <cellStyle name="Currency 2 4 3 3 2 5" xfId="3518" xr:uid="{00000000-0005-0000-0000-0000CE0B0000}"/>
    <cellStyle name="Currency 2 4 3 3 2 5 2" xfId="3519" xr:uid="{00000000-0005-0000-0000-0000CF0B0000}"/>
    <cellStyle name="Currency 2 4 3 3 2 5 3" xfId="3520" xr:uid="{00000000-0005-0000-0000-0000D00B0000}"/>
    <cellStyle name="Currency 2 4 3 3 2 6" xfId="3521" xr:uid="{00000000-0005-0000-0000-0000D10B0000}"/>
    <cellStyle name="Currency 2 4 3 3 2 6 2" xfId="3522" xr:uid="{00000000-0005-0000-0000-0000D20B0000}"/>
    <cellStyle name="Currency 2 4 3 3 2 6 2 2" xfId="3523" xr:uid="{00000000-0005-0000-0000-0000D30B0000}"/>
    <cellStyle name="Currency 2 4 3 3 2 6 2 2 2" xfId="3524" xr:uid="{00000000-0005-0000-0000-0000D40B0000}"/>
    <cellStyle name="Currency 2 4 3 3 2 6 2 3" xfId="3525" xr:uid="{00000000-0005-0000-0000-0000D50B0000}"/>
    <cellStyle name="Currency 2 4 3 3 2 6 3" xfId="3526" xr:uid="{00000000-0005-0000-0000-0000D60B0000}"/>
    <cellStyle name="Currency 2 4 3 3 2 6 3 2" xfId="3527" xr:uid="{00000000-0005-0000-0000-0000D70B0000}"/>
    <cellStyle name="Currency 2 4 3 3 2 6 3 2 2" xfId="3528" xr:uid="{00000000-0005-0000-0000-0000D80B0000}"/>
    <cellStyle name="Currency 2 4 3 3 2 6 3 3" xfId="3529" xr:uid="{00000000-0005-0000-0000-0000D90B0000}"/>
    <cellStyle name="Currency 2 4 3 3 2 6 4" xfId="3530" xr:uid="{00000000-0005-0000-0000-0000DA0B0000}"/>
    <cellStyle name="Currency 2 4 3 3 2 6 4 2" xfId="3531" xr:uid="{00000000-0005-0000-0000-0000DB0B0000}"/>
    <cellStyle name="Currency 2 4 3 3 2 6 4 2 2" xfId="3532" xr:uid="{00000000-0005-0000-0000-0000DC0B0000}"/>
    <cellStyle name="Currency 2 4 3 3 2 6 4 3" xfId="3533" xr:uid="{00000000-0005-0000-0000-0000DD0B0000}"/>
    <cellStyle name="Currency 2 4 3 3 2 6 5" xfId="3534" xr:uid="{00000000-0005-0000-0000-0000DE0B0000}"/>
    <cellStyle name="Currency 2 4 3 3 2 6 5 2" xfId="3535" xr:uid="{00000000-0005-0000-0000-0000DF0B0000}"/>
    <cellStyle name="Currency 2 4 3 3 2 6 6" xfId="3536" xr:uid="{00000000-0005-0000-0000-0000E00B0000}"/>
    <cellStyle name="Currency 2 4 3 3 2 6 6 2" xfId="3537" xr:uid="{00000000-0005-0000-0000-0000E10B0000}"/>
    <cellStyle name="Currency 2 4 3 3 2 6 7" xfId="3538" xr:uid="{00000000-0005-0000-0000-0000E20B0000}"/>
    <cellStyle name="Currency 2 4 3 3 2 7" xfId="3539" xr:uid="{00000000-0005-0000-0000-0000E30B0000}"/>
    <cellStyle name="Currency 2 4 3 3 2 7 2" xfId="3540" xr:uid="{00000000-0005-0000-0000-0000E40B0000}"/>
    <cellStyle name="Currency 2 4 3 3 2 7 2 2" xfId="3541" xr:uid="{00000000-0005-0000-0000-0000E50B0000}"/>
    <cellStyle name="Currency 2 4 3 3 2 7 3" xfId="3542" xr:uid="{00000000-0005-0000-0000-0000E60B0000}"/>
    <cellStyle name="Currency 2 4 3 3 2 8" xfId="3543" xr:uid="{00000000-0005-0000-0000-0000E70B0000}"/>
    <cellStyle name="Currency 2 4 3 3 2 8 2" xfId="3544" xr:uid="{00000000-0005-0000-0000-0000E80B0000}"/>
    <cellStyle name="Currency 2 4 3 3 2 8 2 2" xfId="3545" xr:uid="{00000000-0005-0000-0000-0000E90B0000}"/>
    <cellStyle name="Currency 2 4 3 3 2 8 3" xfId="3546" xr:uid="{00000000-0005-0000-0000-0000EA0B0000}"/>
    <cellStyle name="Currency 2 4 3 3 3" xfId="174" xr:uid="{00000000-0005-0000-0000-0000EB0B0000}"/>
    <cellStyle name="Currency 2 4 3 3 3 10" xfId="3547" xr:uid="{00000000-0005-0000-0000-0000EC0B0000}"/>
    <cellStyle name="Currency 2 4 3 3 3 2" xfId="175" xr:uid="{00000000-0005-0000-0000-0000ED0B0000}"/>
    <cellStyle name="Currency 2 4 3 3 3 2 2" xfId="3548" xr:uid="{00000000-0005-0000-0000-0000EE0B0000}"/>
    <cellStyle name="Currency 2 4 3 3 3 2 3" xfId="3549" xr:uid="{00000000-0005-0000-0000-0000EF0B0000}"/>
    <cellStyle name="Currency 2 4 3 3 3 2 3 2" xfId="3550" xr:uid="{00000000-0005-0000-0000-0000F00B0000}"/>
    <cellStyle name="Currency 2 4 3 3 3 2 3 3" xfId="3551" xr:uid="{00000000-0005-0000-0000-0000F10B0000}"/>
    <cellStyle name="Currency 2 4 3 3 3 2 4" xfId="3552" xr:uid="{00000000-0005-0000-0000-0000F20B0000}"/>
    <cellStyle name="Currency 2 4 3 3 3 2 4 2" xfId="3553" xr:uid="{00000000-0005-0000-0000-0000F30B0000}"/>
    <cellStyle name="Currency 2 4 3 3 3 2 4 2 2" xfId="3554" xr:uid="{00000000-0005-0000-0000-0000F40B0000}"/>
    <cellStyle name="Currency 2 4 3 3 3 2 4 3" xfId="3555" xr:uid="{00000000-0005-0000-0000-0000F50B0000}"/>
    <cellStyle name="Currency 2 4 3 3 3 2 5" xfId="3556" xr:uid="{00000000-0005-0000-0000-0000F60B0000}"/>
    <cellStyle name="Currency 2 4 3 3 3 2 5 2" xfId="3557" xr:uid="{00000000-0005-0000-0000-0000F70B0000}"/>
    <cellStyle name="Currency 2 4 3 3 3 2 5 2 2" xfId="3558" xr:uid="{00000000-0005-0000-0000-0000F80B0000}"/>
    <cellStyle name="Currency 2 4 3 3 3 2 5 3" xfId="3559" xr:uid="{00000000-0005-0000-0000-0000F90B0000}"/>
    <cellStyle name="Currency 2 4 3 3 3 2 6" xfId="3560" xr:uid="{00000000-0005-0000-0000-0000FA0B0000}"/>
    <cellStyle name="Currency 2 4 3 3 3 2 6 2" xfId="3561" xr:uid="{00000000-0005-0000-0000-0000FB0B0000}"/>
    <cellStyle name="Currency 2 4 3 3 3 2 6 2 2" xfId="3562" xr:uid="{00000000-0005-0000-0000-0000FC0B0000}"/>
    <cellStyle name="Currency 2 4 3 3 3 2 6 3" xfId="3563" xr:uid="{00000000-0005-0000-0000-0000FD0B0000}"/>
    <cellStyle name="Currency 2 4 3 3 3 2 7" xfId="3564" xr:uid="{00000000-0005-0000-0000-0000FE0B0000}"/>
    <cellStyle name="Currency 2 4 3 3 3 2 7 2" xfId="3565" xr:uid="{00000000-0005-0000-0000-0000FF0B0000}"/>
    <cellStyle name="Currency 2 4 3 3 3 2 8" xfId="3566" xr:uid="{00000000-0005-0000-0000-0000000C0000}"/>
    <cellStyle name="Currency 2 4 3 3 3 2 8 2" xfId="3567" xr:uid="{00000000-0005-0000-0000-0000010C0000}"/>
    <cellStyle name="Currency 2 4 3 3 3 2 9" xfId="3568" xr:uid="{00000000-0005-0000-0000-0000020C0000}"/>
    <cellStyle name="Currency 2 4 3 3 3 3" xfId="176" xr:uid="{00000000-0005-0000-0000-0000030C0000}"/>
    <cellStyle name="Currency 2 4 3 3 3 4" xfId="3569" xr:uid="{00000000-0005-0000-0000-0000040C0000}"/>
    <cellStyle name="Currency 2 4 3 3 3 4 2" xfId="3570" xr:uid="{00000000-0005-0000-0000-0000050C0000}"/>
    <cellStyle name="Currency 2 4 3 3 3 4 3" xfId="3571" xr:uid="{00000000-0005-0000-0000-0000060C0000}"/>
    <cellStyle name="Currency 2 4 3 3 3 5" xfId="3572" xr:uid="{00000000-0005-0000-0000-0000070C0000}"/>
    <cellStyle name="Currency 2 4 3 3 3 5 2" xfId="3573" xr:uid="{00000000-0005-0000-0000-0000080C0000}"/>
    <cellStyle name="Currency 2 4 3 3 3 5 2 2" xfId="3574" xr:uid="{00000000-0005-0000-0000-0000090C0000}"/>
    <cellStyle name="Currency 2 4 3 3 3 5 3" xfId="3575" xr:uid="{00000000-0005-0000-0000-00000A0C0000}"/>
    <cellStyle name="Currency 2 4 3 3 3 6" xfId="3576" xr:uid="{00000000-0005-0000-0000-00000B0C0000}"/>
    <cellStyle name="Currency 2 4 3 3 3 6 2" xfId="3577" xr:uid="{00000000-0005-0000-0000-00000C0C0000}"/>
    <cellStyle name="Currency 2 4 3 3 3 6 2 2" xfId="3578" xr:uid="{00000000-0005-0000-0000-00000D0C0000}"/>
    <cellStyle name="Currency 2 4 3 3 3 6 3" xfId="3579" xr:uid="{00000000-0005-0000-0000-00000E0C0000}"/>
    <cellStyle name="Currency 2 4 3 3 3 7" xfId="3580" xr:uid="{00000000-0005-0000-0000-00000F0C0000}"/>
    <cellStyle name="Currency 2 4 3 3 3 7 2" xfId="3581" xr:uid="{00000000-0005-0000-0000-0000100C0000}"/>
    <cellStyle name="Currency 2 4 3 3 3 7 2 2" xfId="3582" xr:uid="{00000000-0005-0000-0000-0000110C0000}"/>
    <cellStyle name="Currency 2 4 3 3 3 7 3" xfId="3583" xr:uid="{00000000-0005-0000-0000-0000120C0000}"/>
    <cellStyle name="Currency 2 4 3 3 3 8" xfId="3584" xr:uid="{00000000-0005-0000-0000-0000130C0000}"/>
    <cellStyle name="Currency 2 4 3 3 3 8 2" xfId="3585" xr:uid="{00000000-0005-0000-0000-0000140C0000}"/>
    <cellStyle name="Currency 2 4 3 3 3 9" xfId="3586" xr:uid="{00000000-0005-0000-0000-0000150C0000}"/>
    <cellStyle name="Currency 2 4 3 3 3 9 2" xfId="3587" xr:uid="{00000000-0005-0000-0000-0000160C0000}"/>
    <cellStyle name="Currency 2 4 3 3 4" xfId="177" xr:uid="{00000000-0005-0000-0000-0000170C0000}"/>
    <cellStyle name="Currency 2 4 3 3 4 2" xfId="178" xr:uid="{00000000-0005-0000-0000-0000180C0000}"/>
    <cellStyle name="Currency 2 4 3 3 4 2 10" xfId="3588" xr:uid="{00000000-0005-0000-0000-0000190C0000}"/>
    <cellStyle name="Currency 2 4 3 3 4 2 2" xfId="3589" xr:uid="{00000000-0005-0000-0000-00001A0C0000}"/>
    <cellStyle name="Currency 2 4 3 3 4 2 3" xfId="3590" xr:uid="{00000000-0005-0000-0000-00001B0C0000}"/>
    <cellStyle name="Currency 2 4 3 3 4 2 4" xfId="3591" xr:uid="{00000000-0005-0000-0000-00001C0C0000}"/>
    <cellStyle name="Currency 2 4 3 3 4 2 4 2" xfId="3592" xr:uid="{00000000-0005-0000-0000-00001D0C0000}"/>
    <cellStyle name="Currency 2 4 3 3 4 2 4 2 2" xfId="3593" xr:uid="{00000000-0005-0000-0000-00001E0C0000}"/>
    <cellStyle name="Currency 2 4 3 3 4 2 4 3" xfId="3594" xr:uid="{00000000-0005-0000-0000-00001F0C0000}"/>
    <cellStyle name="Currency 2 4 3 3 4 2 5" xfId="3595" xr:uid="{00000000-0005-0000-0000-0000200C0000}"/>
    <cellStyle name="Currency 2 4 3 3 4 2 5 2" xfId="3596" xr:uid="{00000000-0005-0000-0000-0000210C0000}"/>
    <cellStyle name="Currency 2 4 3 3 4 2 5 2 2" xfId="3597" xr:uid="{00000000-0005-0000-0000-0000220C0000}"/>
    <cellStyle name="Currency 2 4 3 3 4 2 5 3" xfId="3598" xr:uid="{00000000-0005-0000-0000-0000230C0000}"/>
    <cellStyle name="Currency 2 4 3 3 4 2 6" xfId="3599" xr:uid="{00000000-0005-0000-0000-0000240C0000}"/>
    <cellStyle name="Currency 2 4 3 3 4 2 6 2" xfId="3600" xr:uid="{00000000-0005-0000-0000-0000250C0000}"/>
    <cellStyle name="Currency 2 4 3 3 4 2 6 2 2" xfId="3601" xr:uid="{00000000-0005-0000-0000-0000260C0000}"/>
    <cellStyle name="Currency 2 4 3 3 4 2 6 3" xfId="3602" xr:uid="{00000000-0005-0000-0000-0000270C0000}"/>
    <cellStyle name="Currency 2 4 3 3 4 2 7" xfId="3603" xr:uid="{00000000-0005-0000-0000-0000280C0000}"/>
    <cellStyle name="Currency 2 4 3 3 4 2 7 2" xfId="3604" xr:uid="{00000000-0005-0000-0000-0000290C0000}"/>
    <cellStyle name="Currency 2 4 3 3 4 2 8" xfId="3605" xr:uid="{00000000-0005-0000-0000-00002A0C0000}"/>
    <cellStyle name="Currency 2 4 3 3 4 2 8 2" xfId="3606" xr:uid="{00000000-0005-0000-0000-00002B0C0000}"/>
    <cellStyle name="Currency 2 4 3 3 4 2 9" xfId="3607" xr:uid="{00000000-0005-0000-0000-00002C0C0000}"/>
    <cellStyle name="Currency 2 4 3 3 4 3" xfId="179" xr:uid="{00000000-0005-0000-0000-00002D0C0000}"/>
    <cellStyle name="Currency 2 4 3 3 4 4" xfId="3608" xr:uid="{00000000-0005-0000-0000-00002E0C0000}"/>
    <cellStyle name="Currency 2 4 3 3 4 4 2" xfId="3609" xr:uid="{00000000-0005-0000-0000-00002F0C0000}"/>
    <cellStyle name="Currency 2 4 3 3 4 4 2 2" xfId="3610" xr:uid="{00000000-0005-0000-0000-0000300C0000}"/>
    <cellStyle name="Currency 2 4 3 3 4 4 3" xfId="3611" xr:uid="{00000000-0005-0000-0000-0000310C0000}"/>
    <cellStyle name="Currency 2 4 3 3 4 5" xfId="3612" xr:uid="{00000000-0005-0000-0000-0000320C0000}"/>
    <cellStyle name="Currency 2 4 3 3 4 5 2" xfId="3613" xr:uid="{00000000-0005-0000-0000-0000330C0000}"/>
    <cellStyle name="Currency 2 4 3 3 4 5 2 2" xfId="3614" xr:uid="{00000000-0005-0000-0000-0000340C0000}"/>
    <cellStyle name="Currency 2 4 3 3 4 5 3" xfId="3615" xr:uid="{00000000-0005-0000-0000-0000350C0000}"/>
    <cellStyle name="Currency 2 4 3 3 5" xfId="3616" xr:uid="{00000000-0005-0000-0000-0000360C0000}"/>
    <cellStyle name="Currency 2 4 3 3 5 2" xfId="3617" xr:uid="{00000000-0005-0000-0000-0000370C0000}"/>
    <cellStyle name="Currency 2 4 3 3 5 3" xfId="3618" xr:uid="{00000000-0005-0000-0000-0000380C0000}"/>
    <cellStyle name="Currency 2 4 3 3 5 3 2" xfId="3619" xr:uid="{00000000-0005-0000-0000-0000390C0000}"/>
    <cellStyle name="Currency 2 4 3 3 5 3 3" xfId="3620" xr:uid="{00000000-0005-0000-0000-00003A0C0000}"/>
    <cellStyle name="Currency 2 4 3 3 5 4" xfId="3621" xr:uid="{00000000-0005-0000-0000-00003B0C0000}"/>
    <cellStyle name="Currency 2 4 3 3 5 4 2" xfId="3622" xr:uid="{00000000-0005-0000-0000-00003C0C0000}"/>
    <cellStyle name="Currency 2 4 3 3 5 4 2 2" xfId="3623" xr:uid="{00000000-0005-0000-0000-00003D0C0000}"/>
    <cellStyle name="Currency 2 4 3 3 5 4 3" xfId="3624" xr:uid="{00000000-0005-0000-0000-00003E0C0000}"/>
    <cellStyle name="Currency 2 4 3 3 5 5" xfId="3625" xr:uid="{00000000-0005-0000-0000-00003F0C0000}"/>
    <cellStyle name="Currency 2 4 3 3 5 5 2" xfId="3626" xr:uid="{00000000-0005-0000-0000-0000400C0000}"/>
    <cellStyle name="Currency 2 4 3 3 5 5 2 2" xfId="3627" xr:uid="{00000000-0005-0000-0000-0000410C0000}"/>
    <cellStyle name="Currency 2 4 3 3 5 5 3" xfId="3628" xr:uid="{00000000-0005-0000-0000-0000420C0000}"/>
    <cellStyle name="Currency 2 4 3 3 5 6" xfId="3629" xr:uid="{00000000-0005-0000-0000-0000430C0000}"/>
    <cellStyle name="Currency 2 4 3 3 5 6 2" xfId="3630" xr:uid="{00000000-0005-0000-0000-0000440C0000}"/>
    <cellStyle name="Currency 2 4 3 3 5 6 2 2" xfId="3631" xr:uid="{00000000-0005-0000-0000-0000450C0000}"/>
    <cellStyle name="Currency 2 4 3 3 5 6 3" xfId="3632" xr:uid="{00000000-0005-0000-0000-0000460C0000}"/>
    <cellStyle name="Currency 2 4 3 3 5 7" xfId="3633" xr:uid="{00000000-0005-0000-0000-0000470C0000}"/>
    <cellStyle name="Currency 2 4 3 3 5 7 2" xfId="3634" xr:uid="{00000000-0005-0000-0000-0000480C0000}"/>
    <cellStyle name="Currency 2 4 3 3 5 8" xfId="3635" xr:uid="{00000000-0005-0000-0000-0000490C0000}"/>
    <cellStyle name="Currency 2 4 3 3 5 8 2" xfId="3636" xr:uid="{00000000-0005-0000-0000-00004A0C0000}"/>
    <cellStyle name="Currency 2 4 3 3 5 9" xfId="3637" xr:uid="{00000000-0005-0000-0000-00004B0C0000}"/>
    <cellStyle name="Currency 2 4 3 3 6" xfId="3638" xr:uid="{00000000-0005-0000-0000-00004C0C0000}"/>
    <cellStyle name="Currency 2 4 3 3 6 2" xfId="3639" xr:uid="{00000000-0005-0000-0000-00004D0C0000}"/>
    <cellStyle name="Currency 2 4 3 3 6 3" xfId="3640" xr:uid="{00000000-0005-0000-0000-00004E0C0000}"/>
    <cellStyle name="Currency 2 4 3 3 7" xfId="3641" xr:uid="{00000000-0005-0000-0000-00004F0C0000}"/>
    <cellStyle name="Currency 2 4 3 3 8" xfId="3642" xr:uid="{00000000-0005-0000-0000-0000500C0000}"/>
    <cellStyle name="Currency 2 4 3 3 8 2" xfId="3643" xr:uid="{00000000-0005-0000-0000-0000510C0000}"/>
    <cellStyle name="Currency 2 4 3 3 8 2 2" xfId="3644" xr:uid="{00000000-0005-0000-0000-0000520C0000}"/>
    <cellStyle name="Currency 2 4 3 3 8 3" xfId="3645" xr:uid="{00000000-0005-0000-0000-0000530C0000}"/>
    <cellStyle name="Currency 2 4 3 3 8 4" xfId="3646" xr:uid="{00000000-0005-0000-0000-0000540C0000}"/>
    <cellStyle name="Currency 2 4 3 3 9" xfId="3647" xr:uid="{00000000-0005-0000-0000-0000550C0000}"/>
    <cellStyle name="Currency 2 4 3 3 9 2" xfId="3648" xr:uid="{00000000-0005-0000-0000-0000560C0000}"/>
    <cellStyle name="Currency 2 4 3 3 9 2 2" xfId="3649" xr:uid="{00000000-0005-0000-0000-0000570C0000}"/>
    <cellStyle name="Currency 2 4 3 3 9 3" xfId="3650" xr:uid="{00000000-0005-0000-0000-0000580C0000}"/>
    <cellStyle name="Currency 2 4 3 4" xfId="180" xr:uid="{00000000-0005-0000-0000-0000590C0000}"/>
    <cellStyle name="Currency 2 4 3 4 2" xfId="3651" xr:uid="{00000000-0005-0000-0000-00005A0C0000}"/>
    <cellStyle name="Currency 2 4 3 4 2 2" xfId="3652" xr:uid="{00000000-0005-0000-0000-00005B0C0000}"/>
    <cellStyle name="Currency 2 4 3 4 2 3" xfId="3653" xr:uid="{00000000-0005-0000-0000-00005C0C0000}"/>
    <cellStyle name="Currency 2 4 3 4 2 3 2" xfId="3654" xr:uid="{00000000-0005-0000-0000-00005D0C0000}"/>
    <cellStyle name="Currency 2 4 3 4 2 3 3" xfId="3655" xr:uid="{00000000-0005-0000-0000-00005E0C0000}"/>
    <cellStyle name="Currency 2 4 3 4 2 4" xfId="3656" xr:uid="{00000000-0005-0000-0000-00005F0C0000}"/>
    <cellStyle name="Currency 2 4 3 4 2 4 2" xfId="3657" xr:uid="{00000000-0005-0000-0000-0000600C0000}"/>
    <cellStyle name="Currency 2 4 3 4 2 4 2 2" xfId="3658" xr:uid="{00000000-0005-0000-0000-0000610C0000}"/>
    <cellStyle name="Currency 2 4 3 4 2 4 3" xfId="3659" xr:uid="{00000000-0005-0000-0000-0000620C0000}"/>
    <cellStyle name="Currency 2 4 3 4 2 5" xfId="3660" xr:uid="{00000000-0005-0000-0000-0000630C0000}"/>
    <cellStyle name="Currency 2 4 3 4 2 5 2" xfId="3661" xr:uid="{00000000-0005-0000-0000-0000640C0000}"/>
    <cellStyle name="Currency 2 4 3 4 2 5 2 2" xfId="3662" xr:uid="{00000000-0005-0000-0000-0000650C0000}"/>
    <cellStyle name="Currency 2 4 3 4 2 5 3" xfId="3663" xr:uid="{00000000-0005-0000-0000-0000660C0000}"/>
    <cellStyle name="Currency 2 4 3 4 2 6" xfId="3664" xr:uid="{00000000-0005-0000-0000-0000670C0000}"/>
    <cellStyle name="Currency 2 4 3 4 2 6 2" xfId="3665" xr:uid="{00000000-0005-0000-0000-0000680C0000}"/>
    <cellStyle name="Currency 2 4 3 4 2 6 2 2" xfId="3666" xr:uid="{00000000-0005-0000-0000-0000690C0000}"/>
    <cellStyle name="Currency 2 4 3 4 2 6 3" xfId="3667" xr:uid="{00000000-0005-0000-0000-00006A0C0000}"/>
    <cellStyle name="Currency 2 4 3 4 2 7" xfId="3668" xr:uid="{00000000-0005-0000-0000-00006B0C0000}"/>
    <cellStyle name="Currency 2 4 3 4 2 7 2" xfId="3669" xr:uid="{00000000-0005-0000-0000-00006C0C0000}"/>
    <cellStyle name="Currency 2 4 3 4 2 8" xfId="3670" xr:uid="{00000000-0005-0000-0000-00006D0C0000}"/>
    <cellStyle name="Currency 2 4 3 4 2 8 2" xfId="3671" xr:uid="{00000000-0005-0000-0000-00006E0C0000}"/>
    <cellStyle name="Currency 2 4 3 4 2 9" xfId="3672" xr:uid="{00000000-0005-0000-0000-00006F0C0000}"/>
    <cellStyle name="Currency 2 4 3 4 3" xfId="3673" xr:uid="{00000000-0005-0000-0000-0000700C0000}"/>
    <cellStyle name="Currency 2 4 3 4 3 2" xfId="3674" xr:uid="{00000000-0005-0000-0000-0000710C0000}"/>
    <cellStyle name="Currency 2 4 3 4 3 3" xfId="3675" xr:uid="{00000000-0005-0000-0000-0000720C0000}"/>
    <cellStyle name="Currency 2 4 3 4 3 3 2" xfId="3676" xr:uid="{00000000-0005-0000-0000-0000730C0000}"/>
    <cellStyle name="Currency 2 4 3 4 3 3 3" xfId="3677" xr:uid="{00000000-0005-0000-0000-0000740C0000}"/>
    <cellStyle name="Currency 2 4 3 4 3 4" xfId="3678" xr:uid="{00000000-0005-0000-0000-0000750C0000}"/>
    <cellStyle name="Currency 2 4 3 4 3 4 2" xfId="3679" xr:uid="{00000000-0005-0000-0000-0000760C0000}"/>
    <cellStyle name="Currency 2 4 3 4 3 4 2 2" xfId="3680" xr:uid="{00000000-0005-0000-0000-0000770C0000}"/>
    <cellStyle name="Currency 2 4 3 4 3 4 3" xfId="3681" xr:uid="{00000000-0005-0000-0000-0000780C0000}"/>
    <cellStyle name="Currency 2 4 3 4 3 5" xfId="3682" xr:uid="{00000000-0005-0000-0000-0000790C0000}"/>
    <cellStyle name="Currency 2 4 3 4 3 5 2" xfId="3683" xr:uid="{00000000-0005-0000-0000-00007A0C0000}"/>
    <cellStyle name="Currency 2 4 3 4 3 5 2 2" xfId="3684" xr:uid="{00000000-0005-0000-0000-00007B0C0000}"/>
    <cellStyle name="Currency 2 4 3 4 3 5 3" xfId="3685" xr:uid="{00000000-0005-0000-0000-00007C0C0000}"/>
    <cellStyle name="Currency 2 4 3 4 3 6" xfId="3686" xr:uid="{00000000-0005-0000-0000-00007D0C0000}"/>
    <cellStyle name="Currency 2 4 3 4 3 6 2" xfId="3687" xr:uid="{00000000-0005-0000-0000-00007E0C0000}"/>
    <cellStyle name="Currency 2 4 3 4 3 6 2 2" xfId="3688" xr:uid="{00000000-0005-0000-0000-00007F0C0000}"/>
    <cellStyle name="Currency 2 4 3 4 3 6 3" xfId="3689" xr:uid="{00000000-0005-0000-0000-0000800C0000}"/>
    <cellStyle name="Currency 2 4 3 4 3 7" xfId="3690" xr:uid="{00000000-0005-0000-0000-0000810C0000}"/>
    <cellStyle name="Currency 2 4 3 4 3 7 2" xfId="3691" xr:uid="{00000000-0005-0000-0000-0000820C0000}"/>
    <cellStyle name="Currency 2 4 3 4 3 8" xfId="3692" xr:uid="{00000000-0005-0000-0000-0000830C0000}"/>
    <cellStyle name="Currency 2 4 3 4 3 8 2" xfId="3693" xr:uid="{00000000-0005-0000-0000-0000840C0000}"/>
    <cellStyle name="Currency 2 4 3 4 3 9" xfId="3694" xr:uid="{00000000-0005-0000-0000-0000850C0000}"/>
    <cellStyle name="Currency 2 4 3 4 4" xfId="3695" xr:uid="{00000000-0005-0000-0000-0000860C0000}"/>
    <cellStyle name="Currency 2 4 3 4 4 2" xfId="3696" xr:uid="{00000000-0005-0000-0000-0000870C0000}"/>
    <cellStyle name="Currency 2 4 3 4 4 3" xfId="3697" xr:uid="{00000000-0005-0000-0000-0000880C0000}"/>
    <cellStyle name="Currency 2 4 3 4 4 3 2" xfId="3698" xr:uid="{00000000-0005-0000-0000-0000890C0000}"/>
    <cellStyle name="Currency 2 4 3 4 4 3 2 2" xfId="3699" xr:uid="{00000000-0005-0000-0000-00008A0C0000}"/>
    <cellStyle name="Currency 2 4 3 4 4 3 3" xfId="3700" xr:uid="{00000000-0005-0000-0000-00008B0C0000}"/>
    <cellStyle name="Currency 2 4 3 4 4 4" xfId="3701" xr:uid="{00000000-0005-0000-0000-00008C0C0000}"/>
    <cellStyle name="Currency 2 4 3 4 4 4 2" xfId="3702" xr:uid="{00000000-0005-0000-0000-00008D0C0000}"/>
    <cellStyle name="Currency 2 4 3 4 4 4 2 2" xfId="3703" xr:uid="{00000000-0005-0000-0000-00008E0C0000}"/>
    <cellStyle name="Currency 2 4 3 4 4 4 3" xfId="3704" xr:uid="{00000000-0005-0000-0000-00008F0C0000}"/>
    <cellStyle name="Currency 2 4 3 4 4 5" xfId="3705" xr:uid="{00000000-0005-0000-0000-0000900C0000}"/>
    <cellStyle name="Currency 2 4 3 4 4 5 2" xfId="3706" xr:uid="{00000000-0005-0000-0000-0000910C0000}"/>
    <cellStyle name="Currency 2 4 3 4 4 5 2 2" xfId="3707" xr:uid="{00000000-0005-0000-0000-0000920C0000}"/>
    <cellStyle name="Currency 2 4 3 4 4 5 3" xfId="3708" xr:uid="{00000000-0005-0000-0000-0000930C0000}"/>
    <cellStyle name="Currency 2 4 3 4 4 6" xfId="3709" xr:uid="{00000000-0005-0000-0000-0000940C0000}"/>
    <cellStyle name="Currency 2 4 3 4 4 6 2" xfId="3710" xr:uid="{00000000-0005-0000-0000-0000950C0000}"/>
    <cellStyle name="Currency 2 4 3 4 4 7" xfId="3711" xr:uid="{00000000-0005-0000-0000-0000960C0000}"/>
    <cellStyle name="Currency 2 4 3 4 4 7 2" xfId="3712" xr:uid="{00000000-0005-0000-0000-0000970C0000}"/>
    <cellStyle name="Currency 2 4 3 4 4 8" xfId="3713" xr:uid="{00000000-0005-0000-0000-0000980C0000}"/>
    <cellStyle name="Currency 2 4 3 4 4 9" xfId="3714" xr:uid="{00000000-0005-0000-0000-0000990C0000}"/>
    <cellStyle name="Currency 2 4 3 4 5" xfId="3715" xr:uid="{00000000-0005-0000-0000-00009A0C0000}"/>
    <cellStyle name="Currency 2 4 3 4 5 2" xfId="3716" xr:uid="{00000000-0005-0000-0000-00009B0C0000}"/>
    <cellStyle name="Currency 2 4 3 4 5 3" xfId="3717" xr:uid="{00000000-0005-0000-0000-00009C0C0000}"/>
    <cellStyle name="Currency 2 4 3 4 6" xfId="3718" xr:uid="{00000000-0005-0000-0000-00009D0C0000}"/>
    <cellStyle name="Currency 2 4 3 4 6 2" xfId="3719" xr:uid="{00000000-0005-0000-0000-00009E0C0000}"/>
    <cellStyle name="Currency 2 4 3 4 6 2 2" xfId="3720" xr:uid="{00000000-0005-0000-0000-00009F0C0000}"/>
    <cellStyle name="Currency 2 4 3 4 6 2 2 2" xfId="3721" xr:uid="{00000000-0005-0000-0000-0000A00C0000}"/>
    <cellStyle name="Currency 2 4 3 4 6 2 3" xfId="3722" xr:uid="{00000000-0005-0000-0000-0000A10C0000}"/>
    <cellStyle name="Currency 2 4 3 4 6 3" xfId="3723" xr:uid="{00000000-0005-0000-0000-0000A20C0000}"/>
    <cellStyle name="Currency 2 4 3 4 6 3 2" xfId="3724" xr:uid="{00000000-0005-0000-0000-0000A30C0000}"/>
    <cellStyle name="Currency 2 4 3 4 6 3 2 2" xfId="3725" xr:uid="{00000000-0005-0000-0000-0000A40C0000}"/>
    <cellStyle name="Currency 2 4 3 4 6 3 3" xfId="3726" xr:uid="{00000000-0005-0000-0000-0000A50C0000}"/>
    <cellStyle name="Currency 2 4 3 4 6 4" xfId="3727" xr:uid="{00000000-0005-0000-0000-0000A60C0000}"/>
    <cellStyle name="Currency 2 4 3 4 6 4 2" xfId="3728" xr:uid="{00000000-0005-0000-0000-0000A70C0000}"/>
    <cellStyle name="Currency 2 4 3 4 6 4 2 2" xfId="3729" xr:uid="{00000000-0005-0000-0000-0000A80C0000}"/>
    <cellStyle name="Currency 2 4 3 4 6 4 3" xfId="3730" xr:uid="{00000000-0005-0000-0000-0000A90C0000}"/>
    <cellStyle name="Currency 2 4 3 4 6 5" xfId="3731" xr:uid="{00000000-0005-0000-0000-0000AA0C0000}"/>
    <cellStyle name="Currency 2 4 3 4 6 5 2" xfId="3732" xr:uid="{00000000-0005-0000-0000-0000AB0C0000}"/>
    <cellStyle name="Currency 2 4 3 4 6 6" xfId="3733" xr:uid="{00000000-0005-0000-0000-0000AC0C0000}"/>
    <cellStyle name="Currency 2 4 3 4 6 6 2" xfId="3734" xr:uid="{00000000-0005-0000-0000-0000AD0C0000}"/>
    <cellStyle name="Currency 2 4 3 4 6 7" xfId="3735" xr:uid="{00000000-0005-0000-0000-0000AE0C0000}"/>
    <cellStyle name="Currency 2 4 3 4 7" xfId="3736" xr:uid="{00000000-0005-0000-0000-0000AF0C0000}"/>
    <cellStyle name="Currency 2 4 3 4 7 2" xfId="3737" xr:uid="{00000000-0005-0000-0000-0000B00C0000}"/>
    <cellStyle name="Currency 2 4 3 4 7 2 2" xfId="3738" xr:uid="{00000000-0005-0000-0000-0000B10C0000}"/>
    <cellStyle name="Currency 2 4 3 4 7 3" xfId="3739" xr:uid="{00000000-0005-0000-0000-0000B20C0000}"/>
    <cellStyle name="Currency 2 4 3 4 8" xfId="3740" xr:uid="{00000000-0005-0000-0000-0000B30C0000}"/>
    <cellStyle name="Currency 2 4 3 4 8 2" xfId="3741" xr:uid="{00000000-0005-0000-0000-0000B40C0000}"/>
    <cellStyle name="Currency 2 4 3 4 8 2 2" xfId="3742" xr:uid="{00000000-0005-0000-0000-0000B50C0000}"/>
    <cellStyle name="Currency 2 4 3 4 8 3" xfId="3743" xr:uid="{00000000-0005-0000-0000-0000B60C0000}"/>
    <cellStyle name="Currency 2 4 3 5" xfId="181" xr:uid="{00000000-0005-0000-0000-0000B70C0000}"/>
    <cellStyle name="Currency 2 4 3 5 10" xfId="3744" xr:uid="{00000000-0005-0000-0000-0000B80C0000}"/>
    <cellStyle name="Currency 2 4 3 5 2" xfId="182" xr:uid="{00000000-0005-0000-0000-0000B90C0000}"/>
    <cellStyle name="Currency 2 4 3 5 2 2" xfId="3745" xr:uid="{00000000-0005-0000-0000-0000BA0C0000}"/>
    <cellStyle name="Currency 2 4 3 5 2 3" xfId="3746" xr:uid="{00000000-0005-0000-0000-0000BB0C0000}"/>
    <cellStyle name="Currency 2 4 3 5 2 3 2" xfId="3747" xr:uid="{00000000-0005-0000-0000-0000BC0C0000}"/>
    <cellStyle name="Currency 2 4 3 5 2 3 3" xfId="3748" xr:uid="{00000000-0005-0000-0000-0000BD0C0000}"/>
    <cellStyle name="Currency 2 4 3 5 2 4" xfId="3749" xr:uid="{00000000-0005-0000-0000-0000BE0C0000}"/>
    <cellStyle name="Currency 2 4 3 5 2 4 2" xfId="3750" xr:uid="{00000000-0005-0000-0000-0000BF0C0000}"/>
    <cellStyle name="Currency 2 4 3 5 2 4 2 2" xfId="3751" xr:uid="{00000000-0005-0000-0000-0000C00C0000}"/>
    <cellStyle name="Currency 2 4 3 5 2 4 3" xfId="3752" xr:uid="{00000000-0005-0000-0000-0000C10C0000}"/>
    <cellStyle name="Currency 2 4 3 5 2 5" xfId="3753" xr:uid="{00000000-0005-0000-0000-0000C20C0000}"/>
    <cellStyle name="Currency 2 4 3 5 2 5 2" xfId="3754" xr:uid="{00000000-0005-0000-0000-0000C30C0000}"/>
    <cellStyle name="Currency 2 4 3 5 2 5 2 2" xfId="3755" xr:uid="{00000000-0005-0000-0000-0000C40C0000}"/>
    <cellStyle name="Currency 2 4 3 5 2 5 3" xfId="3756" xr:uid="{00000000-0005-0000-0000-0000C50C0000}"/>
    <cellStyle name="Currency 2 4 3 5 2 6" xfId="3757" xr:uid="{00000000-0005-0000-0000-0000C60C0000}"/>
    <cellStyle name="Currency 2 4 3 5 2 6 2" xfId="3758" xr:uid="{00000000-0005-0000-0000-0000C70C0000}"/>
    <cellStyle name="Currency 2 4 3 5 2 6 2 2" xfId="3759" xr:uid="{00000000-0005-0000-0000-0000C80C0000}"/>
    <cellStyle name="Currency 2 4 3 5 2 6 3" xfId="3760" xr:uid="{00000000-0005-0000-0000-0000C90C0000}"/>
    <cellStyle name="Currency 2 4 3 5 2 7" xfId="3761" xr:uid="{00000000-0005-0000-0000-0000CA0C0000}"/>
    <cellStyle name="Currency 2 4 3 5 2 7 2" xfId="3762" xr:uid="{00000000-0005-0000-0000-0000CB0C0000}"/>
    <cellStyle name="Currency 2 4 3 5 2 8" xfId="3763" xr:uid="{00000000-0005-0000-0000-0000CC0C0000}"/>
    <cellStyle name="Currency 2 4 3 5 2 8 2" xfId="3764" xr:uid="{00000000-0005-0000-0000-0000CD0C0000}"/>
    <cellStyle name="Currency 2 4 3 5 2 9" xfId="3765" xr:uid="{00000000-0005-0000-0000-0000CE0C0000}"/>
    <cellStyle name="Currency 2 4 3 5 3" xfId="183" xr:uid="{00000000-0005-0000-0000-0000CF0C0000}"/>
    <cellStyle name="Currency 2 4 3 5 4" xfId="3766" xr:uid="{00000000-0005-0000-0000-0000D00C0000}"/>
    <cellStyle name="Currency 2 4 3 5 4 2" xfId="3767" xr:uid="{00000000-0005-0000-0000-0000D10C0000}"/>
    <cellStyle name="Currency 2 4 3 5 4 3" xfId="3768" xr:uid="{00000000-0005-0000-0000-0000D20C0000}"/>
    <cellStyle name="Currency 2 4 3 5 5" xfId="3769" xr:uid="{00000000-0005-0000-0000-0000D30C0000}"/>
    <cellStyle name="Currency 2 4 3 5 5 2" xfId="3770" xr:uid="{00000000-0005-0000-0000-0000D40C0000}"/>
    <cellStyle name="Currency 2 4 3 5 5 2 2" xfId="3771" xr:uid="{00000000-0005-0000-0000-0000D50C0000}"/>
    <cellStyle name="Currency 2 4 3 5 5 3" xfId="3772" xr:uid="{00000000-0005-0000-0000-0000D60C0000}"/>
    <cellStyle name="Currency 2 4 3 5 6" xfId="3773" xr:uid="{00000000-0005-0000-0000-0000D70C0000}"/>
    <cellStyle name="Currency 2 4 3 5 6 2" xfId="3774" xr:uid="{00000000-0005-0000-0000-0000D80C0000}"/>
    <cellStyle name="Currency 2 4 3 5 6 2 2" xfId="3775" xr:uid="{00000000-0005-0000-0000-0000D90C0000}"/>
    <cellStyle name="Currency 2 4 3 5 6 3" xfId="3776" xr:uid="{00000000-0005-0000-0000-0000DA0C0000}"/>
    <cellStyle name="Currency 2 4 3 5 7" xfId="3777" xr:uid="{00000000-0005-0000-0000-0000DB0C0000}"/>
    <cellStyle name="Currency 2 4 3 5 7 2" xfId="3778" xr:uid="{00000000-0005-0000-0000-0000DC0C0000}"/>
    <cellStyle name="Currency 2 4 3 5 7 2 2" xfId="3779" xr:uid="{00000000-0005-0000-0000-0000DD0C0000}"/>
    <cellStyle name="Currency 2 4 3 5 7 3" xfId="3780" xr:uid="{00000000-0005-0000-0000-0000DE0C0000}"/>
    <cellStyle name="Currency 2 4 3 5 8" xfId="3781" xr:uid="{00000000-0005-0000-0000-0000DF0C0000}"/>
    <cellStyle name="Currency 2 4 3 5 8 2" xfId="3782" xr:uid="{00000000-0005-0000-0000-0000E00C0000}"/>
    <cellStyle name="Currency 2 4 3 5 9" xfId="3783" xr:uid="{00000000-0005-0000-0000-0000E10C0000}"/>
    <cellStyle name="Currency 2 4 3 5 9 2" xfId="3784" xr:uid="{00000000-0005-0000-0000-0000E20C0000}"/>
    <cellStyle name="Currency 2 4 3 6" xfId="184" xr:uid="{00000000-0005-0000-0000-0000E30C0000}"/>
    <cellStyle name="Currency 2 4 3 6 2" xfId="185" xr:uid="{00000000-0005-0000-0000-0000E40C0000}"/>
    <cellStyle name="Currency 2 4 3 6 2 10" xfId="3785" xr:uid="{00000000-0005-0000-0000-0000E50C0000}"/>
    <cellStyle name="Currency 2 4 3 6 2 2" xfId="3786" xr:uid="{00000000-0005-0000-0000-0000E60C0000}"/>
    <cellStyle name="Currency 2 4 3 6 2 3" xfId="3787" xr:uid="{00000000-0005-0000-0000-0000E70C0000}"/>
    <cellStyle name="Currency 2 4 3 6 2 4" xfId="3788" xr:uid="{00000000-0005-0000-0000-0000E80C0000}"/>
    <cellStyle name="Currency 2 4 3 6 2 4 2" xfId="3789" xr:uid="{00000000-0005-0000-0000-0000E90C0000}"/>
    <cellStyle name="Currency 2 4 3 6 2 4 2 2" xfId="3790" xr:uid="{00000000-0005-0000-0000-0000EA0C0000}"/>
    <cellStyle name="Currency 2 4 3 6 2 4 3" xfId="3791" xr:uid="{00000000-0005-0000-0000-0000EB0C0000}"/>
    <cellStyle name="Currency 2 4 3 6 2 5" xfId="3792" xr:uid="{00000000-0005-0000-0000-0000EC0C0000}"/>
    <cellStyle name="Currency 2 4 3 6 2 5 2" xfId="3793" xr:uid="{00000000-0005-0000-0000-0000ED0C0000}"/>
    <cellStyle name="Currency 2 4 3 6 2 5 2 2" xfId="3794" xr:uid="{00000000-0005-0000-0000-0000EE0C0000}"/>
    <cellStyle name="Currency 2 4 3 6 2 5 3" xfId="3795" xr:uid="{00000000-0005-0000-0000-0000EF0C0000}"/>
    <cellStyle name="Currency 2 4 3 6 2 6" xfId="3796" xr:uid="{00000000-0005-0000-0000-0000F00C0000}"/>
    <cellStyle name="Currency 2 4 3 6 2 6 2" xfId="3797" xr:uid="{00000000-0005-0000-0000-0000F10C0000}"/>
    <cellStyle name="Currency 2 4 3 6 2 6 2 2" xfId="3798" xr:uid="{00000000-0005-0000-0000-0000F20C0000}"/>
    <cellStyle name="Currency 2 4 3 6 2 6 3" xfId="3799" xr:uid="{00000000-0005-0000-0000-0000F30C0000}"/>
    <cellStyle name="Currency 2 4 3 6 2 7" xfId="3800" xr:uid="{00000000-0005-0000-0000-0000F40C0000}"/>
    <cellStyle name="Currency 2 4 3 6 2 7 2" xfId="3801" xr:uid="{00000000-0005-0000-0000-0000F50C0000}"/>
    <cellStyle name="Currency 2 4 3 6 2 8" xfId="3802" xr:uid="{00000000-0005-0000-0000-0000F60C0000}"/>
    <cellStyle name="Currency 2 4 3 6 2 8 2" xfId="3803" xr:uid="{00000000-0005-0000-0000-0000F70C0000}"/>
    <cellStyle name="Currency 2 4 3 6 2 9" xfId="3804" xr:uid="{00000000-0005-0000-0000-0000F80C0000}"/>
    <cellStyle name="Currency 2 4 3 6 3" xfId="186" xr:uid="{00000000-0005-0000-0000-0000F90C0000}"/>
    <cellStyle name="Currency 2 4 3 6 4" xfId="3805" xr:uid="{00000000-0005-0000-0000-0000FA0C0000}"/>
    <cellStyle name="Currency 2 4 3 6 4 2" xfId="3806" xr:uid="{00000000-0005-0000-0000-0000FB0C0000}"/>
    <cellStyle name="Currency 2 4 3 6 4 2 2" xfId="3807" xr:uid="{00000000-0005-0000-0000-0000FC0C0000}"/>
    <cellStyle name="Currency 2 4 3 6 4 3" xfId="3808" xr:uid="{00000000-0005-0000-0000-0000FD0C0000}"/>
    <cellStyle name="Currency 2 4 3 6 5" xfId="3809" xr:uid="{00000000-0005-0000-0000-0000FE0C0000}"/>
    <cellStyle name="Currency 2 4 3 6 5 2" xfId="3810" xr:uid="{00000000-0005-0000-0000-0000FF0C0000}"/>
    <cellStyle name="Currency 2 4 3 6 5 2 2" xfId="3811" xr:uid="{00000000-0005-0000-0000-0000000D0000}"/>
    <cellStyle name="Currency 2 4 3 6 5 3" xfId="3812" xr:uid="{00000000-0005-0000-0000-0000010D0000}"/>
    <cellStyle name="Currency 2 4 3 7" xfId="3813" xr:uid="{00000000-0005-0000-0000-0000020D0000}"/>
    <cellStyle name="Currency 2 4 3 7 2" xfId="3814" xr:uid="{00000000-0005-0000-0000-0000030D0000}"/>
    <cellStyle name="Currency 2 4 3 7 3" xfId="3815" xr:uid="{00000000-0005-0000-0000-0000040D0000}"/>
    <cellStyle name="Currency 2 4 3 7 3 2" xfId="3816" xr:uid="{00000000-0005-0000-0000-0000050D0000}"/>
    <cellStyle name="Currency 2 4 3 7 3 3" xfId="3817" xr:uid="{00000000-0005-0000-0000-0000060D0000}"/>
    <cellStyle name="Currency 2 4 3 7 4" xfId="3818" xr:uid="{00000000-0005-0000-0000-0000070D0000}"/>
    <cellStyle name="Currency 2 4 3 7 4 2" xfId="3819" xr:uid="{00000000-0005-0000-0000-0000080D0000}"/>
    <cellStyle name="Currency 2 4 3 7 4 2 2" xfId="3820" xr:uid="{00000000-0005-0000-0000-0000090D0000}"/>
    <cellStyle name="Currency 2 4 3 7 4 3" xfId="3821" xr:uid="{00000000-0005-0000-0000-00000A0D0000}"/>
    <cellStyle name="Currency 2 4 3 7 5" xfId="3822" xr:uid="{00000000-0005-0000-0000-00000B0D0000}"/>
    <cellStyle name="Currency 2 4 3 7 5 2" xfId="3823" xr:uid="{00000000-0005-0000-0000-00000C0D0000}"/>
    <cellStyle name="Currency 2 4 3 7 5 2 2" xfId="3824" xr:uid="{00000000-0005-0000-0000-00000D0D0000}"/>
    <cellStyle name="Currency 2 4 3 7 5 3" xfId="3825" xr:uid="{00000000-0005-0000-0000-00000E0D0000}"/>
    <cellStyle name="Currency 2 4 3 7 6" xfId="3826" xr:uid="{00000000-0005-0000-0000-00000F0D0000}"/>
    <cellStyle name="Currency 2 4 3 7 6 2" xfId="3827" xr:uid="{00000000-0005-0000-0000-0000100D0000}"/>
    <cellStyle name="Currency 2 4 3 7 6 2 2" xfId="3828" xr:uid="{00000000-0005-0000-0000-0000110D0000}"/>
    <cellStyle name="Currency 2 4 3 7 6 3" xfId="3829" xr:uid="{00000000-0005-0000-0000-0000120D0000}"/>
    <cellStyle name="Currency 2 4 3 7 7" xfId="3830" xr:uid="{00000000-0005-0000-0000-0000130D0000}"/>
    <cellStyle name="Currency 2 4 3 7 7 2" xfId="3831" xr:uid="{00000000-0005-0000-0000-0000140D0000}"/>
    <cellStyle name="Currency 2 4 3 7 8" xfId="3832" xr:uid="{00000000-0005-0000-0000-0000150D0000}"/>
    <cellStyle name="Currency 2 4 3 7 8 2" xfId="3833" xr:uid="{00000000-0005-0000-0000-0000160D0000}"/>
    <cellStyle name="Currency 2 4 3 7 9" xfId="3834" xr:uid="{00000000-0005-0000-0000-0000170D0000}"/>
    <cellStyle name="Currency 2 4 3 8" xfId="3835" xr:uid="{00000000-0005-0000-0000-0000180D0000}"/>
    <cellStyle name="Currency 2 4 3 8 2" xfId="3836" xr:uid="{00000000-0005-0000-0000-0000190D0000}"/>
    <cellStyle name="Currency 2 4 3 8 3" xfId="3837" xr:uid="{00000000-0005-0000-0000-00001A0D0000}"/>
    <cellStyle name="Currency 2 4 3 9" xfId="3838" xr:uid="{00000000-0005-0000-0000-00001B0D0000}"/>
    <cellStyle name="Currency 2 4 4" xfId="187" xr:uid="{00000000-0005-0000-0000-00001C0D0000}"/>
    <cellStyle name="Currency 2 4 4 10" xfId="3839" xr:uid="{00000000-0005-0000-0000-00001D0D0000}"/>
    <cellStyle name="Currency 2 4 4 10 2" xfId="3840" xr:uid="{00000000-0005-0000-0000-00001E0D0000}"/>
    <cellStyle name="Currency 2 4 4 10 2 2" xfId="3841" xr:uid="{00000000-0005-0000-0000-00001F0D0000}"/>
    <cellStyle name="Currency 2 4 4 10 3" xfId="3842" xr:uid="{00000000-0005-0000-0000-0000200D0000}"/>
    <cellStyle name="Currency 2 4 4 11" xfId="3843" xr:uid="{00000000-0005-0000-0000-0000210D0000}"/>
    <cellStyle name="Currency 2 4 4 11 2" xfId="3844" xr:uid="{00000000-0005-0000-0000-0000220D0000}"/>
    <cellStyle name="Currency 2 4 4 12" xfId="3845" xr:uid="{00000000-0005-0000-0000-0000230D0000}"/>
    <cellStyle name="Currency 2 4 4 12 2" xfId="3846" xr:uid="{00000000-0005-0000-0000-0000240D0000}"/>
    <cellStyle name="Currency 2 4 4 13" xfId="3847" xr:uid="{00000000-0005-0000-0000-0000250D0000}"/>
    <cellStyle name="Currency 2 4 4 14" xfId="3848" xr:uid="{00000000-0005-0000-0000-0000260D0000}"/>
    <cellStyle name="Currency 2 4 4 15" xfId="3849" xr:uid="{00000000-0005-0000-0000-0000270D0000}"/>
    <cellStyle name="Currency 2 4 4 2" xfId="188" xr:uid="{00000000-0005-0000-0000-0000280D0000}"/>
    <cellStyle name="Currency 2 4 4 2 2" xfId="3850" xr:uid="{00000000-0005-0000-0000-0000290D0000}"/>
    <cellStyle name="Currency 2 4 4 2 2 2" xfId="3851" xr:uid="{00000000-0005-0000-0000-00002A0D0000}"/>
    <cellStyle name="Currency 2 4 4 2 2 3" xfId="3852" xr:uid="{00000000-0005-0000-0000-00002B0D0000}"/>
    <cellStyle name="Currency 2 4 4 2 2 3 2" xfId="3853" xr:uid="{00000000-0005-0000-0000-00002C0D0000}"/>
    <cellStyle name="Currency 2 4 4 2 2 3 3" xfId="3854" xr:uid="{00000000-0005-0000-0000-00002D0D0000}"/>
    <cellStyle name="Currency 2 4 4 2 2 4" xfId="3855" xr:uid="{00000000-0005-0000-0000-00002E0D0000}"/>
    <cellStyle name="Currency 2 4 4 2 2 4 2" xfId="3856" xr:uid="{00000000-0005-0000-0000-00002F0D0000}"/>
    <cellStyle name="Currency 2 4 4 2 2 4 2 2" xfId="3857" xr:uid="{00000000-0005-0000-0000-0000300D0000}"/>
    <cellStyle name="Currency 2 4 4 2 2 4 3" xfId="3858" xr:uid="{00000000-0005-0000-0000-0000310D0000}"/>
    <cellStyle name="Currency 2 4 4 2 2 5" xfId="3859" xr:uid="{00000000-0005-0000-0000-0000320D0000}"/>
    <cellStyle name="Currency 2 4 4 2 2 5 2" xfId="3860" xr:uid="{00000000-0005-0000-0000-0000330D0000}"/>
    <cellStyle name="Currency 2 4 4 2 2 5 2 2" xfId="3861" xr:uid="{00000000-0005-0000-0000-0000340D0000}"/>
    <cellStyle name="Currency 2 4 4 2 2 5 3" xfId="3862" xr:uid="{00000000-0005-0000-0000-0000350D0000}"/>
    <cellStyle name="Currency 2 4 4 2 2 6" xfId="3863" xr:uid="{00000000-0005-0000-0000-0000360D0000}"/>
    <cellStyle name="Currency 2 4 4 2 2 6 2" xfId="3864" xr:uid="{00000000-0005-0000-0000-0000370D0000}"/>
    <cellStyle name="Currency 2 4 4 2 2 6 2 2" xfId="3865" xr:uid="{00000000-0005-0000-0000-0000380D0000}"/>
    <cellStyle name="Currency 2 4 4 2 2 6 3" xfId="3866" xr:uid="{00000000-0005-0000-0000-0000390D0000}"/>
    <cellStyle name="Currency 2 4 4 2 2 7" xfId="3867" xr:uid="{00000000-0005-0000-0000-00003A0D0000}"/>
    <cellStyle name="Currency 2 4 4 2 2 7 2" xfId="3868" xr:uid="{00000000-0005-0000-0000-00003B0D0000}"/>
    <cellStyle name="Currency 2 4 4 2 2 8" xfId="3869" xr:uid="{00000000-0005-0000-0000-00003C0D0000}"/>
    <cellStyle name="Currency 2 4 4 2 2 8 2" xfId="3870" xr:uid="{00000000-0005-0000-0000-00003D0D0000}"/>
    <cellStyle name="Currency 2 4 4 2 2 9" xfId="3871" xr:uid="{00000000-0005-0000-0000-00003E0D0000}"/>
    <cellStyle name="Currency 2 4 4 2 3" xfId="3872" xr:uid="{00000000-0005-0000-0000-00003F0D0000}"/>
    <cellStyle name="Currency 2 4 4 2 3 2" xfId="3873" xr:uid="{00000000-0005-0000-0000-0000400D0000}"/>
    <cellStyle name="Currency 2 4 4 2 3 3" xfId="3874" xr:uid="{00000000-0005-0000-0000-0000410D0000}"/>
    <cellStyle name="Currency 2 4 4 2 3 3 2" xfId="3875" xr:uid="{00000000-0005-0000-0000-0000420D0000}"/>
    <cellStyle name="Currency 2 4 4 2 3 3 3" xfId="3876" xr:uid="{00000000-0005-0000-0000-0000430D0000}"/>
    <cellStyle name="Currency 2 4 4 2 3 4" xfId="3877" xr:uid="{00000000-0005-0000-0000-0000440D0000}"/>
    <cellStyle name="Currency 2 4 4 2 3 4 2" xfId="3878" xr:uid="{00000000-0005-0000-0000-0000450D0000}"/>
    <cellStyle name="Currency 2 4 4 2 3 4 2 2" xfId="3879" xr:uid="{00000000-0005-0000-0000-0000460D0000}"/>
    <cellStyle name="Currency 2 4 4 2 3 4 3" xfId="3880" xr:uid="{00000000-0005-0000-0000-0000470D0000}"/>
    <cellStyle name="Currency 2 4 4 2 3 5" xfId="3881" xr:uid="{00000000-0005-0000-0000-0000480D0000}"/>
    <cellStyle name="Currency 2 4 4 2 3 5 2" xfId="3882" xr:uid="{00000000-0005-0000-0000-0000490D0000}"/>
    <cellStyle name="Currency 2 4 4 2 3 5 2 2" xfId="3883" xr:uid="{00000000-0005-0000-0000-00004A0D0000}"/>
    <cellStyle name="Currency 2 4 4 2 3 5 3" xfId="3884" xr:uid="{00000000-0005-0000-0000-00004B0D0000}"/>
    <cellStyle name="Currency 2 4 4 2 3 6" xfId="3885" xr:uid="{00000000-0005-0000-0000-00004C0D0000}"/>
    <cellStyle name="Currency 2 4 4 2 3 6 2" xfId="3886" xr:uid="{00000000-0005-0000-0000-00004D0D0000}"/>
    <cellStyle name="Currency 2 4 4 2 3 6 2 2" xfId="3887" xr:uid="{00000000-0005-0000-0000-00004E0D0000}"/>
    <cellStyle name="Currency 2 4 4 2 3 6 3" xfId="3888" xr:uid="{00000000-0005-0000-0000-00004F0D0000}"/>
    <cellStyle name="Currency 2 4 4 2 3 7" xfId="3889" xr:uid="{00000000-0005-0000-0000-0000500D0000}"/>
    <cellStyle name="Currency 2 4 4 2 3 7 2" xfId="3890" xr:uid="{00000000-0005-0000-0000-0000510D0000}"/>
    <cellStyle name="Currency 2 4 4 2 3 8" xfId="3891" xr:uid="{00000000-0005-0000-0000-0000520D0000}"/>
    <cellStyle name="Currency 2 4 4 2 3 8 2" xfId="3892" xr:uid="{00000000-0005-0000-0000-0000530D0000}"/>
    <cellStyle name="Currency 2 4 4 2 3 9" xfId="3893" xr:uid="{00000000-0005-0000-0000-0000540D0000}"/>
    <cellStyle name="Currency 2 4 4 2 4" xfId="3894" xr:uid="{00000000-0005-0000-0000-0000550D0000}"/>
    <cellStyle name="Currency 2 4 4 2 4 2" xfId="3895" xr:uid="{00000000-0005-0000-0000-0000560D0000}"/>
    <cellStyle name="Currency 2 4 4 2 4 3" xfId="3896" xr:uid="{00000000-0005-0000-0000-0000570D0000}"/>
    <cellStyle name="Currency 2 4 4 2 4 3 2" xfId="3897" xr:uid="{00000000-0005-0000-0000-0000580D0000}"/>
    <cellStyle name="Currency 2 4 4 2 4 3 2 2" xfId="3898" xr:uid="{00000000-0005-0000-0000-0000590D0000}"/>
    <cellStyle name="Currency 2 4 4 2 4 3 3" xfId="3899" xr:uid="{00000000-0005-0000-0000-00005A0D0000}"/>
    <cellStyle name="Currency 2 4 4 2 4 4" xfId="3900" xr:uid="{00000000-0005-0000-0000-00005B0D0000}"/>
    <cellStyle name="Currency 2 4 4 2 4 4 2" xfId="3901" xr:uid="{00000000-0005-0000-0000-00005C0D0000}"/>
    <cellStyle name="Currency 2 4 4 2 4 4 2 2" xfId="3902" xr:uid="{00000000-0005-0000-0000-00005D0D0000}"/>
    <cellStyle name="Currency 2 4 4 2 4 4 3" xfId="3903" xr:uid="{00000000-0005-0000-0000-00005E0D0000}"/>
    <cellStyle name="Currency 2 4 4 2 4 5" xfId="3904" xr:uid="{00000000-0005-0000-0000-00005F0D0000}"/>
    <cellStyle name="Currency 2 4 4 2 4 5 2" xfId="3905" xr:uid="{00000000-0005-0000-0000-0000600D0000}"/>
    <cellStyle name="Currency 2 4 4 2 4 5 2 2" xfId="3906" xr:uid="{00000000-0005-0000-0000-0000610D0000}"/>
    <cellStyle name="Currency 2 4 4 2 4 5 3" xfId="3907" xr:uid="{00000000-0005-0000-0000-0000620D0000}"/>
    <cellStyle name="Currency 2 4 4 2 4 6" xfId="3908" xr:uid="{00000000-0005-0000-0000-0000630D0000}"/>
    <cellStyle name="Currency 2 4 4 2 4 6 2" xfId="3909" xr:uid="{00000000-0005-0000-0000-0000640D0000}"/>
    <cellStyle name="Currency 2 4 4 2 4 7" xfId="3910" xr:uid="{00000000-0005-0000-0000-0000650D0000}"/>
    <cellStyle name="Currency 2 4 4 2 4 7 2" xfId="3911" xr:uid="{00000000-0005-0000-0000-0000660D0000}"/>
    <cellStyle name="Currency 2 4 4 2 4 8" xfId="3912" xr:uid="{00000000-0005-0000-0000-0000670D0000}"/>
    <cellStyle name="Currency 2 4 4 2 4 9" xfId="3913" xr:uid="{00000000-0005-0000-0000-0000680D0000}"/>
    <cellStyle name="Currency 2 4 4 2 5" xfId="3914" xr:uid="{00000000-0005-0000-0000-0000690D0000}"/>
    <cellStyle name="Currency 2 4 4 2 5 2" xfId="3915" xr:uid="{00000000-0005-0000-0000-00006A0D0000}"/>
    <cellStyle name="Currency 2 4 4 2 5 3" xfId="3916" xr:uid="{00000000-0005-0000-0000-00006B0D0000}"/>
    <cellStyle name="Currency 2 4 4 2 6" xfId="3917" xr:uid="{00000000-0005-0000-0000-00006C0D0000}"/>
    <cellStyle name="Currency 2 4 4 2 6 2" xfId="3918" xr:uid="{00000000-0005-0000-0000-00006D0D0000}"/>
    <cellStyle name="Currency 2 4 4 2 6 2 2" xfId="3919" xr:uid="{00000000-0005-0000-0000-00006E0D0000}"/>
    <cellStyle name="Currency 2 4 4 2 6 2 2 2" xfId="3920" xr:uid="{00000000-0005-0000-0000-00006F0D0000}"/>
    <cellStyle name="Currency 2 4 4 2 6 2 3" xfId="3921" xr:uid="{00000000-0005-0000-0000-0000700D0000}"/>
    <cellStyle name="Currency 2 4 4 2 6 3" xfId="3922" xr:uid="{00000000-0005-0000-0000-0000710D0000}"/>
    <cellStyle name="Currency 2 4 4 2 6 3 2" xfId="3923" xr:uid="{00000000-0005-0000-0000-0000720D0000}"/>
    <cellStyle name="Currency 2 4 4 2 6 3 2 2" xfId="3924" xr:uid="{00000000-0005-0000-0000-0000730D0000}"/>
    <cellStyle name="Currency 2 4 4 2 6 3 3" xfId="3925" xr:uid="{00000000-0005-0000-0000-0000740D0000}"/>
    <cellStyle name="Currency 2 4 4 2 6 4" xfId="3926" xr:uid="{00000000-0005-0000-0000-0000750D0000}"/>
    <cellStyle name="Currency 2 4 4 2 6 4 2" xfId="3927" xr:uid="{00000000-0005-0000-0000-0000760D0000}"/>
    <cellStyle name="Currency 2 4 4 2 6 4 2 2" xfId="3928" xr:uid="{00000000-0005-0000-0000-0000770D0000}"/>
    <cellStyle name="Currency 2 4 4 2 6 4 3" xfId="3929" xr:uid="{00000000-0005-0000-0000-0000780D0000}"/>
    <cellStyle name="Currency 2 4 4 2 6 5" xfId="3930" xr:uid="{00000000-0005-0000-0000-0000790D0000}"/>
    <cellStyle name="Currency 2 4 4 2 6 5 2" xfId="3931" xr:uid="{00000000-0005-0000-0000-00007A0D0000}"/>
    <cellStyle name="Currency 2 4 4 2 6 6" xfId="3932" xr:uid="{00000000-0005-0000-0000-00007B0D0000}"/>
    <cellStyle name="Currency 2 4 4 2 6 6 2" xfId="3933" xr:uid="{00000000-0005-0000-0000-00007C0D0000}"/>
    <cellStyle name="Currency 2 4 4 2 6 7" xfId="3934" xr:uid="{00000000-0005-0000-0000-00007D0D0000}"/>
    <cellStyle name="Currency 2 4 4 2 7" xfId="3935" xr:uid="{00000000-0005-0000-0000-00007E0D0000}"/>
    <cellStyle name="Currency 2 4 4 2 7 2" xfId="3936" xr:uid="{00000000-0005-0000-0000-00007F0D0000}"/>
    <cellStyle name="Currency 2 4 4 2 7 2 2" xfId="3937" xr:uid="{00000000-0005-0000-0000-0000800D0000}"/>
    <cellStyle name="Currency 2 4 4 2 7 3" xfId="3938" xr:uid="{00000000-0005-0000-0000-0000810D0000}"/>
    <cellStyle name="Currency 2 4 4 2 8" xfId="3939" xr:uid="{00000000-0005-0000-0000-0000820D0000}"/>
    <cellStyle name="Currency 2 4 4 2 8 2" xfId="3940" xr:uid="{00000000-0005-0000-0000-0000830D0000}"/>
    <cellStyle name="Currency 2 4 4 2 8 2 2" xfId="3941" xr:uid="{00000000-0005-0000-0000-0000840D0000}"/>
    <cellStyle name="Currency 2 4 4 2 8 3" xfId="3942" xr:uid="{00000000-0005-0000-0000-0000850D0000}"/>
    <cellStyle name="Currency 2 4 4 3" xfId="189" xr:uid="{00000000-0005-0000-0000-0000860D0000}"/>
    <cellStyle name="Currency 2 4 4 3 10" xfId="3943" xr:uid="{00000000-0005-0000-0000-0000870D0000}"/>
    <cellStyle name="Currency 2 4 4 3 2" xfId="190" xr:uid="{00000000-0005-0000-0000-0000880D0000}"/>
    <cellStyle name="Currency 2 4 4 3 2 2" xfId="3944" xr:uid="{00000000-0005-0000-0000-0000890D0000}"/>
    <cellStyle name="Currency 2 4 4 3 2 3" xfId="3945" xr:uid="{00000000-0005-0000-0000-00008A0D0000}"/>
    <cellStyle name="Currency 2 4 4 3 2 3 2" xfId="3946" xr:uid="{00000000-0005-0000-0000-00008B0D0000}"/>
    <cellStyle name="Currency 2 4 4 3 2 3 3" xfId="3947" xr:uid="{00000000-0005-0000-0000-00008C0D0000}"/>
    <cellStyle name="Currency 2 4 4 3 2 4" xfId="3948" xr:uid="{00000000-0005-0000-0000-00008D0D0000}"/>
    <cellStyle name="Currency 2 4 4 3 2 4 2" xfId="3949" xr:uid="{00000000-0005-0000-0000-00008E0D0000}"/>
    <cellStyle name="Currency 2 4 4 3 2 4 2 2" xfId="3950" xr:uid="{00000000-0005-0000-0000-00008F0D0000}"/>
    <cellStyle name="Currency 2 4 4 3 2 4 3" xfId="3951" xr:uid="{00000000-0005-0000-0000-0000900D0000}"/>
    <cellStyle name="Currency 2 4 4 3 2 5" xfId="3952" xr:uid="{00000000-0005-0000-0000-0000910D0000}"/>
    <cellStyle name="Currency 2 4 4 3 2 5 2" xfId="3953" xr:uid="{00000000-0005-0000-0000-0000920D0000}"/>
    <cellStyle name="Currency 2 4 4 3 2 5 2 2" xfId="3954" xr:uid="{00000000-0005-0000-0000-0000930D0000}"/>
    <cellStyle name="Currency 2 4 4 3 2 5 3" xfId="3955" xr:uid="{00000000-0005-0000-0000-0000940D0000}"/>
    <cellStyle name="Currency 2 4 4 3 2 6" xfId="3956" xr:uid="{00000000-0005-0000-0000-0000950D0000}"/>
    <cellStyle name="Currency 2 4 4 3 2 6 2" xfId="3957" xr:uid="{00000000-0005-0000-0000-0000960D0000}"/>
    <cellStyle name="Currency 2 4 4 3 2 6 2 2" xfId="3958" xr:uid="{00000000-0005-0000-0000-0000970D0000}"/>
    <cellStyle name="Currency 2 4 4 3 2 6 3" xfId="3959" xr:uid="{00000000-0005-0000-0000-0000980D0000}"/>
    <cellStyle name="Currency 2 4 4 3 2 7" xfId="3960" xr:uid="{00000000-0005-0000-0000-0000990D0000}"/>
    <cellStyle name="Currency 2 4 4 3 2 7 2" xfId="3961" xr:uid="{00000000-0005-0000-0000-00009A0D0000}"/>
    <cellStyle name="Currency 2 4 4 3 2 8" xfId="3962" xr:uid="{00000000-0005-0000-0000-00009B0D0000}"/>
    <cellStyle name="Currency 2 4 4 3 2 8 2" xfId="3963" xr:uid="{00000000-0005-0000-0000-00009C0D0000}"/>
    <cellStyle name="Currency 2 4 4 3 2 9" xfId="3964" xr:uid="{00000000-0005-0000-0000-00009D0D0000}"/>
    <cellStyle name="Currency 2 4 4 3 3" xfId="191" xr:uid="{00000000-0005-0000-0000-00009E0D0000}"/>
    <cellStyle name="Currency 2 4 4 3 4" xfId="3965" xr:uid="{00000000-0005-0000-0000-00009F0D0000}"/>
    <cellStyle name="Currency 2 4 4 3 4 2" xfId="3966" xr:uid="{00000000-0005-0000-0000-0000A00D0000}"/>
    <cellStyle name="Currency 2 4 4 3 4 3" xfId="3967" xr:uid="{00000000-0005-0000-0000-0000A10D0000}"/>
    <cellStyle name="Currency 2 4 4 3 5" xfId="3968" xr:uid="{00000000-0005-0000-0000-0000A20D0000}"/>
    <cellStyle name="Currency 2 4 4 3 5 2" xfId="3969" xr:uid="{00000000-0005-0000-0000-0000A30D0000}"/>
    <cellStyle name="Currency 2 4 4 3 5 2 2" xfId="3970" xr:uid="{00000000-0005-0000-0000-0000A40D0000}"/>
    <cellStyle name="Currency 2 4 4 3 5 3" xfId="3971" xr:uid="{00000000-0005-0000-0000-0000A50D0000}"/>
    <cellStyle name="Currency 2 4 4 3 6" xfId="3972" xr:uid="{00000000-0005-0000-0000-0000A60D0000}"/>
    <cellStyle name="Currency 2 4 4 3 6 2" xfId="3973" xr:uid="{00000000-0005-0000-0000-0000A70D0000}"/>
    <cellStyle name="Currency 2 4 4 3 6 2 2" xfId="3974" xr:uid="{00000000-0005-0000-0000-0000A80D0000}"/>
    <cellStyle name="Currency 2 4 4 3 6 3" xfId="3975" xr:uid="{00000000-0005-0000-0000-0000A90D0000}"/>
    <cellStyle name="Currency 2 4 4 3 7" xfId="3976" xr:uid="{00000000-0005-0000-0000-0000AA0D0000}"/>
    <cellStyle name="Currency 2 4 4 3 7 2" xfId="3977" xr:uid="{00000000-0005-0000-0000-0000AB0D0000}"/>
    <cellStyle name="Currency 2 4 4 3 7 2 2" xfId="3978" xr:uid="{00000000-0005-0000-0000-0000AC0D0000}"/>
    <cellStyle name="Currency 2 4 4 3 7 3" xfId="3979" xr:uid="{00000000-0005-0000-0000-0000AD0D0000}"/>
    <cellStyle name="Currency 2 4 4 3 8" xfId="3980" xr:uid="{00000000-0005-0000-0000-0000AE0D0000}"/>
    <cellStyle name="Currency 2 4 4 3 8 2" xfId="3981" xr:uid="{00000000-0005-0000-0000-0000AF0D0000}"/>
    <cellStyle name="Currency 2 4 4 3 9" xfId="3982" xr:uid="{00000000-0005-0000-0000-0000B00D0000}"/>
    <cellStyle name="Currency 2 4 4 3 9 2" xfId="3983" xr:uid="{00000000-0005-0000-0000-0000B10D0000}"/>
    <cellStyle name="Currency 2 4 4 4" xfId="192" xr:uid="{00000000-0005-0000-0000-0000B20D0000}"/>
    <cellStyle name="Currency 2 4 4 4 2" xfId="193" xr:uid="{00000000-0005-0000-0000-0000B30D0000}"/>
    <cellStyle name="Currency 2 4 4 4 2 10" xfId="3984" xr:uid="{00000000-0005-0000-0000-0000B40D0000}"/>
    <cellStyle name="Currency 2 4 4 4 2 2" xfId="3985" xr:uid="{00000000-0005-0000-0000-0000B50D0000}"/>
    <cellStyle name="Currency 2 4 4 4 2 3" xfId="3986" xr:uid="{00000000-0005-0000-0000-0000B60D0000}"/>
    <cellStyle name="Currency 2 4 4 4 2 4" xfId="3987" xr:uid="{00000000-0005-0000-0000-0000B70D0000}"/>
    <cellStyle name="Currency 2 4 4 4 2 4 2" xfId="3988" xr:uid="{00000000-0005-0000-0000-0000B80D0000}"/>
    <cellStyle name="Currency 2 4 4 4 2 4 2 2" xfId="3989" xr:uid="{00000000-0005-0000-0000-0000B90D0000}"/>
    <cellStyle name="Currency 2 4 4 4 2 4 3" xfId="3990" xr:uid="{00000000-0005-0000-0000-0000BA0D0000}"/>
    <cellStyle name="Currency 2 4 4 4 2 5" xfId="3991" xr:uid="{00000000-0005-0000-0000-0000BB0D0000}"/>
    <cellStyle name="Currency 2 4 4 4 2 5 2" xfId="3992" xr:uid="{00000000-0005-0000-0000-0000BC0D0000}"/>
    <cellStyle name="Currency 2 4 4 4 2 5 2 2" xfId="3993" xr:uid="{00000000-0005-0000-0000-0000BD0D0000}"/>
    <cellStyle name="Currency 2 4 4 4 2 5 3" xfId="3994" xr:uid="{00000000-0005-0000-0000-0000BE0D0000}"/>
    <cellStyle name="Currency 2 4 4 4 2 6" xfId="3995" xr:uid="{00000000-0005-0000-0000-0000BF0D0000}"/>
    <cellStyle name="Currency 2 4 4 4 2 6 2" xfId="3996" xr:uid="{00000000-0005-0000-0000-0000C00D0000}"/>
    <cellStyle name="Currency 2 4 4 4 2 6 2 2" xfId="3997" xr:uid="{00000000-0005-0000-0000-0000C10D0000}"/>
    <cellStyle name="Currency 2 4 4 4 2 6 3" xfId="3998" xr:uid="{00000000-0005-0000-0000-0000C20D0000}"/>
    <cellStyle name="Currency 2 4 4 4 2 7" xfId="3999" xr:uid="{00000000-0005-0000-0000-0000C30D0000}"/>
    <cellStyle name="Currency 2 4 4 4 2 7 2" xfId="4000" xr:uid="{00000000-0005-0000-0000-0000C40D0000}"/>
    <cellStyle name="Currency 2 4 4 4 2 8" xfId="4001" xr:uid="{00000000-0005-0000-0000-0000C50D0000}"/>
    <cellStyle name="Currency 2 4 4 4 2 8 2" xfId="4002" xr:uid="{00000000-0005-0000-0000-0000C60D0000}"/>
    <cellStyle name="Currency 2 4 4 4 2 9" xfId="4003" xr:uid="{00000000-0005-0000-0000-0000C70D0000}"/>
    <cellStyle name="Currency 2 4 4 4 3" xfId="194" xr:uid="{00000000-0005-0000-0000-0000C80D0000}"/>
    <cellStyle name="Currency 2 4 4 4 4" xfId="4004" xr:uid="{00000000-0005-0000-0000-0000C90D0000}"/>
    <cellStyle name="Currency 2 4 4 4 4 2" xfId="4005" xr:uid="{00000000-0005-0000-0000-0000CA0D0000}"/>
    <cellStyle name="Currency 2 4 4 4 4 2 2" xfId="4006" xr:uid="{00000000-0005-0000-0000-0000CB0D0000}"/>
    <cellStyle name="Currency 2 4 4 4 4 3" xfId="4007" xr:uid="{00000000-0005-0000-0000-0000CC0D0000}"/>
    <cellStyle name="Currency 2 4 4 4 5" xfId="4008" xr:uid="{00000000-0005-0000-0000-0000CD0D0000}"/>
    <cellStyle name="Currency 2 4 4 4 5 2" xfId="4009" xr:uid="{00000000-0005-0000-0000-0000CE0D0000}"/>
    <cellStyle name="Currency 2 4 4 4 5 2 2" xfId="4010" xr:uid="{00000000-0005-0000-0000-0000CF0D0000}"/>
    <cellStyle name="Currency 2 4 4 4 5 3" xfId="4011" xr:uid="{00000000-0005-0000-0000-0000D00D0000}"/>
    <cellStyle name="Currency 2 4 4 5" xfId="4012" xr:uid="{00000000-0005-0000-0000-0000D10D0000}"/>
    <cellStyle name="Currency 2 4 4 5 2" xfId="4013" xr:uid="{00000000-0005-0000-0000-0000D20D0000}"/>
    <cellStyle name="Currency 2 4 4 5 3" xfId="4014" xr:uid="{00000000-0005-0000-0000-0000D30D0000}"/>
    <cellStyle name="Currency 2 4 4 5 3 2" xfId="4015" xr:uid="{00000000-0005-0000-0000-0000D40D0000}"/>
    <cellStyle name="Currency 2 4 4 5 3 3" xfId="4016" xr:uid="{00000000-0005-0000-0000-0000D50D0000}"/>
    <cellStyle name="Currency 2 4 4 5 4" xfId="4017" xr:uid="{00000000-0005-0000-0000-0000D60D0000}"/>
    <cellStyle name="Currency 2 4 4 5 4 2" xfId="4018" xr:uid="{00000000-0005-0000-0000-0000D70D0000}"/>
    <cellStyle name="Currency 2 4 4 5 4 2 2" xfId="4019" xr:uid="{00000000-0005-0000-0000-0000D80D0000}"/>
    <cellStyle name="Currency 2 4 4 5 4 3" xfId="4020" xr:uid="{00000000-0005-0000-0000-0000D90D0000}"/>
    <cellStyle name="Currency 2 4 4 5 5" xfId="4021" xr:uid="{00000000-0005-0000-0000-0000DA0D0000}"/>
    <cellStyle name="Currency 2 4 4 5 5 2" xfId="4022" xr:uid="{00000000-0005-0000-0000-0000DB0D0000}"/>
    <cellStyle name="Currency 2 4 4 5 5 2 2" xfId="4023" xr:uid="{00000000-0005-0000-0000-0000DC0D0000}"/>
    <cellStyle name="Currency 2 4 4 5 5 3" xfId="4024" xr:uid="{00000000-0005-0000-0000-0000DD0D0000}"/>
    <cellStyle name="Currency 2 4 4 5 6" xfId="4025" xr:uid="{00000000-0005-0000-0000-0000DE0D0000}"/>
    <cellStyle name="Currency 2 4 4 5 6 2" xfId="4026" xr:uid="{00000000-0005-0000-0000-0000DF0D0000}"/>
    <cellStyle name="Currency 2 4 4 5 6 2 2" xfId="4027" xr:uid="{00000000-0005-0000-0000-0000E00D0000}"/>
    <cellStyle name="Currency 2 4 4 5 6 3" xfId="4028" xr:uid="{00000000-0005-0000-0000-0000E10D0000}"/>
    <cellStyle name="Currency 2 4 4 5 7" xfId="4029" xr:uid="{00000000-0005-0000-0000-0000E20D0000}"/>
    <cellStyle name="Currency 2 4 4 5 7 2" xfId="4030" xr:uid="{00000000-0005-0000-0000-0000E30D0000}"/>
    <cellStyle name="Currency 2 4 4 5 8" xfId="4031" xr:uid="{00000000-0005-0000-0000-0000E40D0000}"/>
    <cellStyle name="Currency 2 4 4 5 8 2" xfId="4032" xr:uid="{00000000-0005-0000-0000-0000E50D0000}"/>
    <cellStyle name="Currency 2 4 4 5 9" xfId="4033" xr:uid="{00000000-0005-0000-0000-0000E60D0000}"/>
    <cellStyle name="Currency 2 4 4 6" xfId="4034" xr:uid="{00000000-0005-0000-0000-0000E70D0000}"/>
    <cellStyle name="Currency 2 4 4 6 2" xfId="4035" xr:uid="{00000000-0005-0000-0000-0000E80D0000}"/>
    <cellStyle name="Currency 2 4 4 6 3" xfId="4036" xr:uid="{00000000-0005-0000-0000-0000E90D0000}"/>
    <cellStyle name="Currency 2 4 4 7" xfId="4037" xr:uid="{00000000-0005-0000-0000-0000EA0D0000}"/>
    <cellStyle name="Currency 2 4 4 8" xfId="4038" xr:uid="{00000000-0005-0000-0000-0000EB0D0000}"/>
    <cellStyle name="Currency 2 4 4 8 2" xfId="4039" xr:uid="{00000000-0005-0000-0000-0000EC0D0000}"/>
    <cellStyle name="Currency 2 4 4 8 2 2" xfId="4040" xr:uid="{00000000-0005-0000-0000-0000ED0D0000}"/>
    <cellStyle name="Currency 2 4 4 8 3" xfId="4041" xr:uid="{00000000-0005-0000-0000-0000EE0D0000}"/>
    <cellStyle name="Currency 2 4 4 8 4" xfId="4042" xr:uid="{00000000-0005-0000-0000-0000EF0D0000}"/>
    <cellStyle name="Currency 2 4 4 9" xfId="4043" xr:uid="{00000000-0005-0000-0000-0000F00D0000}"/>
    <cellStyle name="Currency 2 4 4 9 2" xfId="4044" xr:uid="{00000000-0005-0000-0000-0000F10D0000}"/>
    <cellStyle name="Currency 2 4 4 9 2 2" xfId="4045" xr:uid="{00000000-0005-0000-0000-0000F20D0000}"/>
    <cellStyle name="Currency 2 4 4 9 3" xfId="4046" xr:uid="{00000000-0005-0000-0000-0000F30D0000}"/>
    <cellStyle name="Currency 2 4 5" xfId="195" xr:uid="{00000000-0005-0000-0000-0000F40D0000}"/>
    <cellStyle name="Currency 2 4 5 10" xfId="4047" xr:uid="{00000000-0005-0000-0000-0000F50D0000}"/>
    <cellStyle name="Currency 2 4 5 10 2" xfId="4048" xr:uid="{00000000-0005-0000-0000-0000F60D0000}"/>
    <cellStyle name="Currency 2 4 5 10 2 2" xfId="4049" xr:uid="{00000000-0005-0000-0000-0000F70D0000}"/>
    <cellStyle name="Currency 2 4 5 10 3" xfId="4050" xr:uid="{00000000-0005-0000-0000-0000F80D0000}"/>
    <cellStyle name="Currency 2 4 5 11" xfId="4051" xr:uid="{00000000-0005-0000-0000-0000F90D0000}"/>
    <cellStyle name="Currency 2 4 5 11 2" xfId="4052" xr:uid="{00000000-0005-0000-0000-0000FA0D0000}"/>
    <cellStyle name="Currency 2 4 5 12" xfId="4053" xr:uid="{00000000-0005-0000-0000-0000FB0D0000}"/>
    <cellStyle name="Currency 2 4 5 12 2" xfId="4054" xr:uid="{00000000-0005-0000-0000-0000FC0D0000}"/>
    <cellStyle name="Currency 2 4 5 13" xfId="4055" xr:uid="{00000000-0005-0000-0000-0000FD0D0000}"/>
    <cellStyle name="Currency 2 4 5 14" xfId="4056" xr:uid="{00000000-0005-0000-0000-0000FE0D0000}"/>
    <cellStyle name="Currency 2 4 5 15" xfId="4057" xr:uid="{00000000-0005-0000-0000-0000FF0D0000}"/>
    <cellStyle name="Currency 2 4 5 2" xfId="196" xr:uid="{00000000-0005-0000-0000-0000000E0000}"/>
    <cellStyle name="Currency 2 4 5 2 2" xfId="4058" xr:uid="{00000000-0005-0000-0000-0000010E0000}"/>
    <cellStyle name="Currency 2 4 5 2 2 2" xfId="4059" xr:uid="{00000000-0005-0000-0000-0000020E0000}"/>
    <cellStyle name="Currency 2 4 5 2 2 3" xfId="4060" xr:uid="{00000000-0005-0000-0000-0000030E0000}"/>
    <cellStyle name="Currency 2 4 5 2 2 3 2" xfId="4061" xr:uid="{00000000-0005-0000-0000-0000040E0000}"/>
    <cellStyle name="Currency 2 4 5 2 2 3 3" xfId="4062" xr:uid="{00000000-0005-0000-0000-0000050E0000}"/>
    <cellStyle name="Currency 2 4 5 2 2 4" xfId="4063" xr:uid="{00000000-0005-0000-0000-0000060E0000}"/>
    <cellStyle name="Currency 2 4 5 2 2 4 2" xfId="4064" xr:uid="{00000000-0005-0000-0000-0000070E0000}"/>
    <cellStyle name="Currency 2 4 5 2 2 4 2 2" xfId="4065" xr:uid="{00000000-0005-0000-0000-0000080E0000}"/>
    <cellStyle name="Currency 2 4 5 2 2 4 3" xfId="4066" xr:uid="{00000000-0005-0000-0000-0000090E0000}"/>
    <cellStyle name="Currency 2 4 5 2 2 5" xfId="4067" xr:uid="{00000000-0005-0000-0000-00000A0E0000}"/>
    <cellStyle name="Currency 2 4 5 2 2 5 2" xfId="4068" xr:uid="{00000000-0005-0000-0000-00000B0E0000}"/>
    <cellStyle name="Currency 2 4 5 2 2 5 2 2" xfId="4069" xr:uid="{00000000-0005-0000-0000-00000C0E0000}"/>
    <cellStyle name="Currency 2 4 5 2 2 5 3" xfId="4070" xr:uid="{00000000-0005-0000-0000-00000D0E0000}"/>
    <cellStyle name="Currency 2 4 5 2 2 6" xfId="4071" xr:uid="{00000000-0005-0000-0000-00000E0E0000}"/>
    <cellStyle name="Currency 2 4 5 2 2 6 2" xfId="4072" xr:uid="{00000000-0005-0000-0000-00000F0E0000}"/>
    <cellStyle name="Currency 2 4 5 2 2 6 2 2" xfId="4073" xr:uid="{00000000-0005-0000-0000-0000100E0000}"/>
    <cellStyle name="Currency 2 4 5 2 2 6 3" xfId="4074" xr:uid="{00000000-0005-0000-0000-0000110E0000}"/>
    <cellStyle name="Currency 2 4 5 2 2 7" xfId="4075" xr:uid="{00000000-0005-0000-0000-0000120E0000}"/>
    <cellStyle name="Currency 2 4 5 2 2 7 2" xfId="4076" xr:uid="{00000000-0005-0000-0000-0000130E0000}"/>
    <cellStyle name="Currency 2 4 5 2 2 8" xfId="4077" xr:uid="{00000000-0005-0000-0000-0000140E0000}"/>
    <cellStyle name="Currency 2 4 5 2 2 8 2" xfId="4078" xr:uid="{00000000-0005-0000-0000-0000150E0000}"/>
    <cellStyle name="Currency 2 4 5 2 2 9" xfId="4079" xr:uid="{00000000-0005-0000-0000-0000160E0000}"/>
    <cellStyle name="Currency 2 4 5 2 3" xfId="4080" xr:uid="{00000000-0005-0000-0000-0000170E0000}"/>
    <cellStyle name="Currency 2 4 5 2 3 2" xfId="4081" xr:uid="{00000000-0005-0000-0000-0000180E0000}"/>
    <cellStyle name="Currency 2 4 5 2 3 3" xfId="4082" xr:uid="{00000000-0005-0000-0000-0000190E0000}"/>
    <cellStyle name="Currency 2 4 5 2 3 3 2" xfId="4083" xr:uid="{00000000-0005-0000-0000-00001A0E0000}"/>
    <cellStyle name="Currency 2 4 5 2 3 3 3" xfId="4084" xr:uid="{00000000-0005-0000-0000-00001B0E0000}"/>
    <cellStyle name="Currency 2 4 5 2 3 4" xfId="4085" xr:uid="{00000000-0005-0000-0000-00001C0E0000}"/>
    <cellStyle name="Currency 2 4 5 2 3 4 2" xfId="4086" xr:uid="{00000000-0005-0000-0000-00001D0E0000}"/>
    <cellStyle name="Currency 2 4 5 2 3 4 2 2" xfId="4087" xr:uid="{00000000-0005-0000-0000-00001E0E0000}"/>
    <cellStyle name="Currency 2 4 5 2 3 4 3" xfId="4088" xr:uid="{00000000-0005-0000-0000-00001F0E0000}"/>
    <cellStyle name="Currency 2 4 5 2 3 5" xfId="4089" xr:uid="{00000000-0005-0000-0000-0000200E0000}"/>
    <cellStyle name="Currency 2 4 5 2 3 5 2" xfId="4090" xr:uid="{00000000-0005-0000-0000-0000210E0000}"/>
    <cellStyle name="Currency 2 4 5 2 3 5 2 2" xfId="4091" xr:uid="{00000000-0005-0000-0000-0000220E0000}"/>
    <cellStyle name="Currency 2 4 5 2 3 5 3" xfId="4092" xr:uid="{00000000-0005-0000-0000-0000230E0000}"/>
    <cellStyle name="Currency 2 4 5 2 3 6" xfId="4093" xr:uid="{00000000-0005-0000-0000-0000240E0000}"/>
    <cellStyle name="Currency 2 4 5 2 3 6 2" xfId="4094" xr:uid="{00000000-0005-0000-0000-0000250E0000}"/>
    <cellStyle name="Currency 2 4 5 2 3 6 2 2" xfId="4095" xr:uid="{00000000-0005-0000-0000-0000260E0000}"/>
    <cellStyle name="Currency 2 4 5 2 3 6 3" xfId="4096" xr:uid="{00000000-0005-0000-0000-0000270E0000}"/>
    <cellStyle name="Currency 2 4 5 2 3 7" xfId="4097" xr:uid="{00000000-0005-0000-0000-0000280E0000}"/>
    <cellStyle name="Currency 2 4 5 2 3 7 2" xfId="4098" xr:uid="{00000000-0005-0000-0000-0000290E0000}"/>
    <cellStyle name="Currency 2 4 5 2 3 8" xfId="4099" xr:uid="{00000000-0005-0000-0000-00002A0E0000}"/>
    <cellStyle name="Currency 2 4 5 2 3 8 2" xfId="4100" xr:uid="{00000000-0005-0000-0000-00002B0E0000}"/>
    <cellStyle name="Currency 2 4 5 2 3 9" xfId="4101" xr:uid="{00000000-0005-0000-0000-00002C0E0000}"/>
    <cellStyle name="Currency 2 4 5 2 4" xfId="4102" xr:uid="{00000000-0005-0000-0000-00002D0E0000}"/>
    <cellStyle name="Currency 2 4 5 2 4 2" xfId="4103" xr:uid="{00000000-0005-0000-0000-00002E0E0000}"/>
    <cellStyle name="Currency 2 4 5 2 4 3" xfId="4104" xr:uid="{00000000-0005-0000-0000-00002F0E0000}"/>
    <cellStyle name="Currency 2 4 5 2 4 3 2" xfId="4105" xr:uid="{00000000-0005-0000-0000-0000300E0000}"/>
    <cellStyle name="Currency 2 4 5 2 4 3 2 2" xfId="4106" xr:uid="{00000000-0005-0000-0000-0000310E0000}"/>
    <cellStyle name="Currency 2 4 5 2 4 3 3" xfId="4107" xr:uid="{00000000-0005-0000-0000-0000320E0000}"/>
    <cellStyle name="Currency 2 4 5 2 4 4" xfId="4108" xr:uid="{00000000-0005-0000-0000-0000330E0000}"/>
    <cellStyle name="Currency 2 4 5 2 4 4 2" xfId="4109" xr:uid="{00000000-0005-0000-0000-0000340E0000}"/>
    <cellStyle name="Currency 2 4 5 2 4 4 2 2" xfId="4110" xr:uid="{00000000-0005-0000-0000-0000350E0000}"/>
    <cellStyle name="Currency 2 4 5 2 4 4 3" xfId="4111" xr:uid="{00000000-0005-0000-0000-0000360E0000}"/>
    <cellStyle name="Currency 2 4 5 2 4 5" xfId="4112" xr:uid="{00000000-0005-0000-0000-0000370E0000}"/>
    <cellStyle name="Currency 2 4 5 2 4 5 2" xfId="4113" xr:uid="{00000000-0005-0000-0000-0000380E0000}"/>
    <cellStyle name="Currency 2 4 5 2 4 5 2 2" xfId="4114" xr:uid="{00000000-0005-0000-0000-0000390E0000}"/>
    <cellStyle name="Currency 2 4 5 2 4 5 3" xfId="4115" xr:uid="{00000000-0005-0000-0000-00003A0E0000}"/>
    <cellStyle name="Currency 2 4 5 2 4 6" xfId="4116" xr:uid="{00000000-0005-0000-0000-00003B0E0000}"/>
    <cellStyle name="Currency 2 4 5 2 4 6 2" xfId="4117" xr:uid="{00000000-0005-0000-0000-00003C0E0000}"/>
    <cellStyle name="Currency 2 4 5 2 4 7" xfId="4118" xr:uid="{00000000-0005-0000-0000-00003D0E0000}"/>
    <cellStyle name="Currency 2 4 5 2 4 7 2" xfId="4119" xr:uid="{00000000-0005-0000-0000-00003E0E0000}"/>
    <cellStyle name="Currency 2 4 5 2 4 8" xfId="4120" xr:uid="{00000000-0005-0000-0000-00003F0E0000}"/>
    <cellStyle name="Currency 2 4 5 2 4 9" xfId="4121" xr:uid="{00000000-0005-0000-0000-0000400E0000}"/>
    <cellStyle name="Currency 2 4 5 2 5" xfId="4122" xr:uid="{00000000-0005-0000-0000-0000410E0000}"/>
    <cellStyle name="Currency 2 4 5 2 5 2" xfId="4123" xr:uid="{00000000-0005-0000-0000-0000420E0000}"/>
    <cellStyle name="Currency 2 4 5 2 5 3" xfId="4124" xr:uid="{00000000-0005-0000-0000-0000430E0000}"/>
    <cellStyle name="Currency 2 4 5 2 6" xfId="4125" xr:uid="{00000000-0005-0000-0000-0000440E0000}"/>
    <cellStyle name="Currency 2 4 5 2 6 2" xfId="4126" xr:uid="{00000000-0005-0000-0000-0000450E0000}"/>
    <cellStyle name="Currency 2 4 5 2 6 2 2" xfId="4127" xr:uid="{00000000-0005-0000-0000-0000460E0000}"/>
    <cellStyle name="Currency 2 4 5 2 6 2 2 2" xfId="4128" xr:uid="{00000000-0005-0000-0000-0000470E0000}"/>
    <cellStyle name="Currency 2 4 5 2 6 2 3" xfId="4129" xr:uid="{00000000-0005-0000-0000-0000480E0000}"/>
    <cellStyle name="Currency 2 4 5 2 6 3" xfId="4130" xr:uid="{00000000-0005-0000-0000-0000490E0000}"/>
    <cellStyle name="Currency 2 4 5 2 6 3 2" xfId="4131" xr:uid="{00000000-0005-0000-0000-00004A0E0000}"/>
    <cellStyle name="Currency 2 4 5 2 6 3 2 2" xfId="4132" xr:uid="{00000000-0005-0000-0000-00004B0E0000}"/>
    <cellStyle name="Currency 2 4 5 2 6 3 3" xfId="4133" xr:uid="{00000000-0005-0000-0000-00004C0E0000}"/>
    <cellStyle name="Currency 2 4 5 2 6 4" xfId="4134" xr:uid="{00000000-0005-0000-0000-00004D0E0000}"/>
    <cellStyle name="Currency 2 4 5 2 6 4 2" xfId="4135" xr:uid="{00000000-0005-0000-0000-00004E0E0000}"/>
    <cellStyle name="Currency 2 4 5 2 6 4 2 2" xfId="4136" xr:uid="{00000000-0005-0000-0000-00004F0E0000}"/>
    <cellStyle name="Currency 2 4 5 2 6 4 3" xfId="4137" xr:uid="{00000000-0005-0000-0000-0000500E0000}"/>
    <cellStyle name="Currency 2 4 5 2 6 5" xfId="4138" xr:uid="{00000000-0005-0000-0000-0000510E0000}"/>
    <cellStyle name="Currency 2 4 5 2 6 5 2" xfId="4139" xr:uid="{00000000-0005-0000-0000-0000520E0000}"/>
    <cellStyle name="Currency 2 4 5 2 6 6" xfId="4140" xr:uid="{00000000-0005-0000-0000-0000530E0000}"/>
    <cellStyle name="Currency 2 4 5 2 6 6 2" xfId="4141" xr:uid="{00000000-0005-0000-0000-0000540E0000}"/>
    <cellStyle name="Currency 2 4 5 2 6 7" xfId="4142" xr:uid="{00000000-0005-0000-0000-0000550E0000}"/>
    <cellStyle name="Currency 2 4 5 2 7" xfId="4143" xr:uid="{00000000-0005-0000-0000-0000560E0000}"/>
    <cellStyle name="Currency 2 4 5 2 7 2" xfId="4144" xr:uid="{00000000-0005-0000-0000-0000570E0000}"/>
    <cellStyle name="Currency 2 4 5 2 7 2 2" xfId="4145" xr:uid="{00000000-0005-0000-0000-0000580E0000}"/>
    <cellStyle name="Currency 2 4 5 2 7 3" xfId="4146" xr:uid="{00000000-0005-0000-0000-0000590E0000}"/>
    <cellStyle name="Currency 2 4 5 2 8" xfId="4147" xr:uid="{00000000-0005-0000-0000-00005A0E0000}"/>
    <cellStyle name="Currency 2 4 5 2 8 2" xfId="4148" xr:uid="{00000000-0005-0000-0000-00005B0E0000}"/>
    <cellStyle name="Currency 2 4 5 2 8 2 2" xfId="4149" xr:uid="{00000000-0005-0000-0000-00005C0E0000}"/>
    <cellStyle name="Currency 2 4 5 2 8 3" xfId="4150" xr:uid="{00000000-0005-0000-0000-00005D0E0000}"/>
    <cellStyle name="Currency 2 4 5 3" xfId="197" xr:uid="{00000000-0005-0000-0000-00005E0E0000}"/>
    <cellStyle name="Currency 2 4 5 3 10" xfId="4151" xr:uid="{00000000-0005-0000-0000-00005F0E0000}"/>
    <cellStyle name="Currency 2 4 5 3 2" xfId="198" xr:uid="{00000000-0005-0000-0000-0000600E0000}"/>
    <cellStyle name="Currency 2 4 5 3 2 2" xfId="4152" xr:uid="{00000000-0005-0000-0000-0000610E0000}"/>
    <cellStyle name="Currency 2 4 5 3 2 3" xfId="4153" xr:uid="{00000000-0005-0000-0000-0000620E0000}"/>
    <cellStyle name="Currency 2 4 5 3 2 3 2" xfId="4154" xr:uid="{00000000-0005-0000-0000-0000630E0000}"/>
    <cellStyle name="Currency 2 4 5 3 2 3 3" xfId="4155" xr:uid="{00000000-0005-0000-0000-0000640E0000}"/>
    <cellStyle name="Currency 2 4 5 3 2 4" xfId="4156" xr:uid="{00000000-0005-0000-0000-0000650E0000}"/>
    <cellStyle name="Currency 2 4 5 3 2 4 2" xfId="4157" xr:uid="{00000000-0005-0000-0000-0000660E0000}"/>
    <cellStyle name="Currency 2 4 5 3 2 4 2 2" xfId="4158" xr:uid="{00000000-0005-0000-0000-0000670E0000}"/>
    <cellStyle name="Currency 2 4 5 3 2 4 3" xfId="4159" xr:uid="{00000000-0005-0000-0000-0000680E0000}"/>
    <cellStyle name="Currency 2 4 5 3 2 5" xfId="4160" xr:uid="{00000000-0005-0000-0000-0000690E0000}"/>
    <cellStyle name="Currency 2 4 5 3 2 5 2" xfId="4161" xr:uid="{00000000-0005-0000-0000-00006A0E0000}"/>
    <cellStyle name="Currency 2 4 5 3 2 5 2 2" xfId="4162" xr:uid="{00000000-0005-0000-0000-00006B0E0000}"/>
    <cellStyle name="Currency 2 4 5 3 2 5 3" xfId="4163" xr:uid="{00000000-0005-0000-0000-00006C0E0000}"/>
    <cellStyle name="Currency 2 4 5 3 2 6" xfId="4164" xr:uid="{00000000-0005-0000-0000-00006D0E0000}"/>
    <cellStyle name="Currency 2 4 5 3 2 6 2" xfId="4165" xr:uid="{00000000-0005-0000-0000-00006E0E0000}"/>
    <cellStyle name="Currency 2 4 5 3 2 6 2 2" xfId="4166" xr:uid="{00000000-0005-0000-0000-00006F0E0000}"/>
    <cellStyle name="Currency 2 4 5 3 2 6 3" xfId="4167" xr:uid="{00000000-0005-0000-0000-0000700E0000}"/>
    <cellStyle name="Currency 2 4 5 3 2 7" xfId="4168" xr:uid="{00000000-0005-0000-0000-0000710E0000}"/>
    <cellStyle name="Currency 2 4 5 3 2 7 2" xfId="4169" xr:uid="{00000000-0005-0000-0000-0000720E0000}"/>
    <cellStyle name="Currency 2 4 5 3 2 8" xfId="4170" xr:uid="{00000000-0005-0000-0000-0000730E0000}"/>
    <cellStyle name="Currency 2 4 5 3 2 8 2" xfId="4171" xr:uid="{00000000-0005-0000-0000-0000740E0000}"/>
    <cellStyle name="Currency 2 4 5 3 2 9" xfId="4172" xr:uid="{00000000-0005-0000-0000-0000750E0000}"/>
    <cellStyle name="Currency 2 4 5 3 3" xfId="199" xr:uid="{00000000-0005-0000-0000-0000760E0000}"/>
    <cellStyle name="Currency 2 4 5 3 4" xfId="4173" xr:uid="{00000000-0005-0000-0000-0000770E0000}"/>
    <cellStyle name="Currency 2 4 5 3 4 2" xfId="4174" xr:uid="{00000000-0005-0000-0000-0000780E0000}"/>
    <cellStyle name="Currency 2 4 5 3 4 3" xfId="4175" xr:uid="{00000000-0005-0000-0000-0000790E0000}"/>
    <cellStyle name="Currency 2 4 5 3 5" xfId="4176" xr:uid="{00000000-0005-0000-0000-00007A0E0000}"/>
    <cellStyle name="Currency 2 4 5 3 5 2" xfId="4177" xr:uid="{00000000-0005-0000-0000-00007B0E0000}"/>
    <cellStyle name="Currency 2 4 5 3 5 2 2" xfId="4178" xr:uid="{00000000-0005-0000-0000-00007C0E0000}"/>
    <cellStyle name="Currency 2 4 5 3 5 3" xfId="4179" xr:uid="{00000000-0005-0000-0000-00007D0E0000}"/>
    <cellStyle name="Currency 2 4 5 3 6" xfId="4180" xr:uid="{00000000-0005-0000-0000-00007E0E0000}"/>
    <cellStyle name="Currency 2 4 5 3 6 2" xfId="4181" xr:uid="{00000000-0005-0000-0000-00007F0E0000}"/>
    <cellStyle name="Currency 2 4 5 3 6 2 2" xfId="4182" xr:uid="{00000000-0005-0000-0000-0000800E0000}"/>
    <cellStyle name="Currency 2 4 5 3 6 3" xfId="4183" xr:uid="{00000000-0005-0000-0000-0000810E0000}"/>
    <cellStyle name="Currency 2 4 5 3 7" xfId="4184" xr:uid="{00000000-0005-0000-0000-0000820E0000}"/>
    <cellStyle name="Currency 2 4 5 3 7 2" xfId="4185" xr:uid="{00000000-0005-0000-0000-0000830E0000}"/>
    <cellStyle name="Currency 2 4 5 3 7 2 2" xfId="4186" xr:uid="{00000000-0005-0000-0000-0000840E0000}"/>
    <cellStyle name="Currency 2 4 5 3 7 3" xfId="4187" xr:uid="{00000000-0005-0000-0000-0000850E0000}"/>
    <cellStyle name="Currency 2 4 5 3 8" xfId="4188" xr:uid="{00000000-0005-0000-0000-0000860E0000}"/>
    <cellStyle name="Currency 2 4 5 3 8 2" xfId="4189" xr:uid="{00000000-0005-0000-0000-0000870E0000}"/>
    <cellStyle name="Currency 2 4 5 3 9" xfId="4190" xr:uid="{00000000-0005-0000-0000-0000880E0000}"/>
    <cellStyle name="Currency 2 4 5 3 9 2" xfId="4191" xr:uid="{00000000-0005-0000-0000-0000890E0000}"/>
    <cellStyle name="Currency 2 4 5 4" xfId="200" xr:uid="{00000000-0005-0000-0000-00008A0E0000}"/>
    <cellStyle name="Currency 2 4 5 4 2" xfId="201" xr:uid="{00000000-0005-0000-0000-00008B0E0000}"/>
    <cellStyle name="Currency 2 4 5 4 2 10" xfId="4192" xr:uid="{00000000-0005-0000-0000-00008C0E0000}"/>
    <cellStyle name="Currency 2 4 5 4 2 2" xfId="4193" xr:uid="{00000000-0005-0000-0000-00008D0E0000}"/>
    <cellStyle name="Currency 2 4 5 4 2 3" xfId="4194" xr:uid="{00000000-0005-0000-0000-00008E0E0000}"/>
    <cellStyle name="Currency 2 4 5 4 2 4" xfId="4195" xr:uid="{00000000-0005-0000-0000-00008F0E0000}"/>
    <cellStyle name="Currency 2 4 5 4 2 4 2" xfId="4196" xr:uid="{00000000-0005-0000-0000-0000900E0000}"/>
    <cellStyle name="Currency 2 4 5 4 2 4 2 2" xfId="4197" xr:uid="{00000000-0005-0000-0000-0000910E0000}"/>
    <cellStyle name="Currency 2 4 5 4 2 4 3" xfId="4198" xr:uid="{00000000-0005-0000-0000-0000920E0000}"/>
    <cellStyle name="Currency 2 4 5 4 2 5" xfId="4199" xr:uid="{00000000-0005-0000-0000-0000930E0000}"/>
    <cellStyle name="Currency 2 4 5 4 2 5 2" xfId="4200" xr:uid="{00000000-0005-0000-0000-0000940E0000}"/>
    <cellStyle name="Currency 2 4 5 4 2 5 2 2" xfId="4201" xr:uid="{00000000-0005-0000-0000-0000950E0000}"/>
    <cellStyle name="Currency 2 4 5 4 2 5 3" xfId="4202" xr:uid="{00000000-0005-0000-0000-0000960E0000}"/>
    <cellStyle name="Currency 2 4 5 4 2 6" xfId="4203" xr:uid="{00000000-0005-0000-0000-0000970E0000}"/>
    <cellStyle name="Currency 2 4 5 4 2 6 2" xfId="4204" xr:uid="{00000000-0005-0000-0000-0000980E0000}"/>
    <cellStyle name="Currency 2 4 5 4 2 6 2 2" xfId="4205" xr:uid="{00000000-0005-0000-0000-0000990E0000}"/>
    <cellStyle name="Currency 2 4 5 4 2 6 3" xfId="4206" xr:uid="{00000000-0005-0000-0000-00009A0E0000}"/>
    <cellStyle name="Currency 2 4 5 4 2 7" xfId="4207" xr:uid="{00000000-0005-0000-0000-00009B0E0000}"/>
    <cellStyle name="Currency 2 4 5 4 2 7 2" xfId="4208" xr:uid="{00000000-0005-0000-0000-00009C0E0000}"/>
    <cellStyle name="Currency 2 4 5 4 2 8" xfId="4209" xr:uid="{00000000-0005-0000-0000-00009D0E0000}"/>
    <cellStyle name="Currency 2 4 5 4 2 8 2" xfId="4210" xr:uid="{00000000-0005-0000-0000-00009E0E0000}"/>
    <cellStyle name="Currency 2 4 5 4 2 9" xfId="4211" xr:uid="{00000000-0005-0000-0000-00009F0E0000}"/>
    <cellStyle name="Currency 2 4 5 4 3" xfId="202" xr:uid="{00000000-0005-0000-0000-0000A00E0000}"/>
    <cellStyle name="Currency 2 4 5 4 4" xfId="4212" xr:uid="{00000000-0005-0000-0000-0000A10E0000}"/>
    <cellStyle name="Currency 2 4 5 4 4 2" xfId="4213" xr:uid="{00000000-0005-0000-0000-0000A20E0000}"/>
    <cellStyle name="Currency 2 4 5 4 4 2 2" xfId="4214" xr:uid="{00000000-0005-0000-0000-0000A30E0000}"/>
    <cellStyle name="Currency 2 4 5 4 4 3" xfId="4215" xr:uid="{00000000-0005-0000-0000-0000A40E0000}"/>
    <cellStyle name="Currency 2 4 5 4 5" xfId="4216" xr:uid="{00000000-0005-0000-0000-0000A50E0000}"/>
    <cellStyle name="Currency 2 4 5 4 5 2" xfId="4217" xr:uid="{00000000-0005-0000-0000-0000A60E0000}"/>
    <cellStyle name="Currency 2 4 5 4 5 2 2" xfId="4218" xr:uid="{00000000-0005-0000-0000-0000A70E0000}"/>
    <cellStyle name="Currency 2 4 5 4 5 3" xfId="4219" xr:uid="{00000000-0005-0000-0000-0000A80E0000}"/>
    <cellStyle name="Currency 2 4 5 5" xfId="4220" xr:uid="{00000000-0005-0000-0000-0000A90E0000}"/>
    <cellStyle name="Currency 2 4 5 5 2" xfId="4221" xr:uid="{00000000-0005-0000-0000-0000AA0E0000}"/>
    <cellStyle name="Currency 2 4 5 5 3" xfId="4222" xr:uid="{00000000-0005-0000-0000-0000AB0E0000}"/>
    <cellStyle name="Currency 2 4 5 5 3 2" xfId="4223" xr:uid="{00000000-0005-0000-0000-0000AC0E0000}"/>
    <cellStyle name="Currency 2 4 5 5 3 3" xfId="4224" xr:uid="{00000000-0005-0000-0000-0000AD0E0000}"/>
    <cellStyle name="Currency 2 4 5 5 4" xfId="4225" xr:uid="{00000000-0005-0000-0000-0000AE0E0000}"/>
    <cellStyle name="Currency 2 4 5 5 4 2" xfId="4226" xr:uid="{00000000-0005-0000-0000-0000AF0E0000}"/>
    <cellStyle name="Currency 2 4 5 5 4 2 2" xfId="4227" xr:uid="{00000000-0005-0000-0000-0000B00E0000}"/>
    <cellStyle name="Currency 2 4 5 5 4 3" xfId="4228" xr:uid="{00000000-0005-0000-0000-0000B10E0000}"/>
    <cellStyle name="Currency 2 4 5 5 5" xfId="4229" xr:uid="{00000000-0005-0000-0000-0000B20E0000}"/>
    <cellStyle name="Currency 2 4 5 5 5 2" xfId="4230" xr:uid="{00000000-0005-0000-0000-0000B30E0000}"/>
    <cellStyle name="Currency 2 4 5 5 5 2 2" xfId="4231" xr:uid="{00000000-0005-0000-0000-0000B40E0000}"/>
    <cellStyle name="Currency 2 4 5 5 5 3" xfId="4232" xr:uid="{00000000-0005-0000-0000-0000B50E0000}"/>
    <cellStyle name="Currency 2 4 5 5 6" xfId="4233" xr:uid="{00000000-0005-0000-0000-0000B60E0000}"/>
    <cellStyle name="Currency 2 4 5 5 6 2" xfId="4234" xr:uid="{00000000-0005-0000-0000-0000B70E0000}"/>
    <cellStyle name="Currency 2 4 5 5 6 2 2" xfId="4235" xr:uid="{00000000-0005-0000-0000-0000B80E0000}"/>
    <cellStyle name="Currency 2 4 5 5 6 3" xfId="4236" xr:uid="{00000000-0005-0000-0000-0000B90E0000}"/>
    <cellStyle name="Currency 2 4 5 5 7" xfId="4237" xr:uid="{00000000-0005-0000-0000-0000BA0E0000}"/>
    <cellStyle name="Currency 2 4 5 5 7 2" xfId="4238" xr:uid="{00000000-0005-0000-0000-0000BB0E0000}"/>
    <cellStyle name="Currency 2 4 5 5 8" xfId="4239" xr:uid="{00000000-0005-0000-0000-0000BC0E0000}"/>
    <cellStyle name="Currency 2 4 5 5 8 2" xfId="4240" xr:uid="{00000000-0005-0000-0000-0000BD0E0000}"/>
    <cellStyle name="Currency 2 4 5 5 9" xfId="4241" xr:uid="{00000000-0005-0000-0000-0000BE0E0000}"/>
    <cellStyle name="Currency 2 4 5 6" xfId="4242" xr:uid="{00000000-0005-0000-0000-0000BF0E0000}"/>
    <cellStyle name="Currency 2 4 5 6 2" xfId="4243" xr:uid="{00000000-0005-0000-0000-0000C00E0000}"/>
    <cellStyle name="Currency 2 4 5 6 3" xfId="4244" xr:uid="{00000000-0005-0000-0000-0000C10E0000}"/>
    <cellStyle name="Currency 2 4 5 7" xfId="4245" xr:uid="{00000000-0005-0000-0000-0000C20E0000}"/>
    <cellStyle name="Currency 2 4 5 8" xfId="4246" xr:uid="{00000000-0005-0000-0000-0000C30E0000}"/>
    <cellStyle name="Currency 2 4 5 8 2" xfId="4247" xr:uid="{00000000-0005-0000-0000-0000C40E0000}"/>
    <cellStyle name="Currency 2 4 5 8 2 2" xfId="4248" xr:uid="{00000000-0005-0000-0000-0000C50E0000}"/>
    <cellStyle name="Currency 2 4 5 8 3" xfId="4249" xr:uid="{00000000-0005-0000-0000-0000C60E0000}"/>
    <cellStyle name="Currency 2 4 5 8 4" xfId="4250" xr:uid="{00000000-0005-0000-0000-0000C70E0000}"/>
    <cellStyle name="Currency 2 4 5 9" xfId="4251" xr:uid="{00000000-0005-0000-0000-0000C80E0000}"/>
    <cellStyle name="Currency 2 4 5 9 2" xfId="4252" xr:uid="{00000000-0005-0000-0000-0000C90E0000}"/>
    <cellStyle name="Currency 2 4 5 9 2 2" xfId="4253" xr:uid="{00000000-0005-0000-0000-0000CA0E0000}"/>
    <cellStyle name="Currency 2 4 5 9 3" xfId="4254" xr:uid="{00000000-0005-0000-0000-0000CB0E0000}"/>
    <cellStyle name="Currency 2 4 6" xfId="203" xr:uid="{00000000-0005-0000-0000-0000CC0E0000}"/>
    <cellStyle name="Currency 2 4 6 2" xfId="4255" xr:uid="{00000000-0005-0000-0000-0000CD0E0000}"/>
    <cellStyle name="Currency 2 4 6 2 2" xfId="4256" xr:uid="{00000000-0005-0000-0000-0000CE0E0000}"/>
    <cellStyle name="Currency 2 4 6 2 3" xfId="4257" xr:uid="{00000000-0005-0000-0000-0000CF0E0000}"/>
    <cellStyle name="Currency 2 4 6 2 3 2" xfId="4258" xr:uid="{00000000-0005-0000-0000-0000D00E0000}"/>
    <cellStyle name="Currency 2 4 6 2 3 3" xfId="4259" xr:uid="{00000000-0005-0000-0000-0000D10E0000}"/>
    <cellStyle name="Currency 2 4 6 2 4" xfId="4260" xr:uid="{00000000-0005-0000-0000-0000D20E0000}"/>
    <cellStyle name="Currency 2 4 6 2 4 2" xfId="4261" xr:uid="{00000000-0005-0000-0000-0000D30E0000}"/>
    <cellStyle name="Currency 2 4 6 2 4 2 2" xfId="4262" xr:uid="{00000000-0005-0000-0000-0000D40E0000}"/>
    <cellStyle name="Currency 2 4 6 2 4 3" xfId="4263" xr:uid="{00000000-0005-0000-0000-0000D50E0000}"/>
    <cellStyle name="Currency 2 4 6 2 5" xfId="4264" xr:uid="{00000000-0005-0000-0000-0000D60E0000}"/>
    <cellStyle name="Currency 2 4 6 2 5 2" xfId="4265" xr:uid="{00000000-0005-0000-0000-0000D70E0000}"/>
    <cellStyle name="Currency 2 4 6 2 5 2 2" xfId="4266" xr:uid="{00000000-0005-0000-0000-0000D80E0000}"/>
    <cellStyle name="Currency 2 4 6 2 5 3" xfId="4267" xr:uid="{00000000-0005-0000-0000-0000D90E0000}"/>
    <cellStyle name="Currency 2 4 6 2 6" xfId="4268" xr:uid="{00000000-0005-0000-0000-0000DA0E0000}"/>
    <cellStyle name="Currency 2 4 6 2 6 2" xfId="4269" xr:uid="{00000000-0005-0000-0000-0000DB0E0000}"/>
    <cellStyle name="Currency 2 4 6 2 6 2 2" xfId="4270" xr:uid="{00000000-0005-0000-0000-0000DC0E0000}"/>
    <cellStyle name="Currency 2 4 6 2 6 3" xfId="4271" xr:uid="{00000000-0005-0000-0000-0000DD0E0000}"/>
    <cellStyle name="Currency 2 4 6 2 7" xfId="4272" xr:uid="{00000000-0005-0000-0000-0000DE0E0000}"/>
    <cellStyle name="Currency 2 4 6 2 7 2" xfId="4273" xr:uid="{00000000-0005-0000-0000-0000DF0E0000}"/>
    <cellStyle name="Currency 2 4 6 2 8" xfId="4274" xr:uid="{00000000-0005-0000-0000-0000E00E0000}"/>
    <cellStyle name="Currency 2 4 6 2 8 2" xfId="4275" xr:uid="{00000000-0005-0000-0000-0000E10E0000}"/>
    <cellStyle name="Currency 2 4 6 2 9" xfId="4276" xr:uid="{00000000-0005-0000-0000-0000E20E0000}"/>
    <cellStyle name="Currency 2 4 6 3" xfId="4277" xr:uid="{00000000-0005-0000-0000-0000E30E0000}"/>
    <cellStyle name="Currency 2 4 6 3 2" xfId="4278" xr:uid="{00000000-0005-0000-0000-0000E40E0000}"/>
    <cellStyle name="Currency 2 4 6 3 3" xfId="4279" xr:uid="{00000000-0005-0000-0000-0000E50E0000}"/>
    <cellStyle name="Currency 2 4 6 3 3 2" xfId="4280" xr:uid="{00000000-0005-0000-0000-0000E60E0000}"/>
    <cellStyle name="Currency 2 4 6 3 3 3" xfId="4281" xr:uid="{00000000-0005-0000-0000-0000E70E0000}"/>
    <cellStyle name="Currency 2 4 6 3 4" xfId="4282" xr:uid="{00000000-0005-0000-0000-0000E80E0000}"/>
    <cellStyle name="Currency 2 4 6 3 4 2" xfId="4283" xr:uid="{00000000-0005-0000-0000-0000E90E0000}"/>
    <cellStyle name="Currency 2 4 6 3 4 2 2" xfId="4284" xr:uid="{00000000-0005-0000-0000-0000EA0E0000}"/>
    <cellStyle name="Currency 2 4 6 3 4 3" xfId="4285" xr:uid="{00000000-0005-0000-0000-0000EB0E0000}"/>
    <cellStyle name="Currency 2 4 6 3 5" xfId="4286" xr:uid="{00000000-0005-0000-0000-0000EC0E0000}"/>
    <cellStyle name="Currency 2 4 6 3 5 2" xfId="4287" xr:uid="{00000000-0005-0000-0000-0000ED0E0000}"/>
    <cellStyle name="Currency 2 4 6 3 5 2 2" xfId="4288" xr:uid="{00000000-0005-0000-0000-0000EE0E0000}"/>
    <cellStyle name="Currency 2 4 6 3 5 3" xfId="4289" xr:uid="{00000000-0005-0000-0000-0000EF0E0000}"/>
    <cellStyle name="Currency 2 4 6 3 6" xfId="4290" xr:uid="{00000000-0005-0000-0000-0000F00E0000}"/>
    <cellStyle name="Currency 2 4 6 3 6 2" xfId="4291" xr:uid="{00000000-0005-0000-0000-0000F10E0000}"/>
    <cellStyle name="Currency 2 4 6 3 6 2 2" xfId="4292" xr:uid="{00000000-0005-0000-0000-0000F20E0000}"/>
    <cellStyle name="Currency 2 4 6 3 6 3" xfId="4293" xr:uid="{00000000-0005-0000-0000-0000F30E0000}"/>
    <cellStyle name="Currency 2 4 6 3 7" xfId="4294" xr:uid="{00000000-0005-0000-0000-0000F40E0000}"/>
    <cellStyle name="Currency 2 4 6 3 7 2" xfId="4295" xr:uid="{00000000-0005-0000-0000-0000F50E0000}"/>
    <cellStyle name="Currency 2 4 6 3 8" xfId="4296" xr:uid="{00000000-0005-0000-0000-0000F60E0000}"/>
    <cellStyle name="Currency 2 4 6 3 8 2" xfId="4297" xr:uid="{00000000-0005-0000-0000-0000F70E0000}"/>
    <cellStyle name="Currency 2 4 6 3 9" xfId="4298" xr:uid="{00000000-0005-0000-0000-0000F80E0000}"/>
    <cellStyle name="Currency 2 4 6 4" xfId="4299" xr:uid="{00000000-0005-0000-0000-0000F90E0000}"/>
    <cellStyle name="Currency 2 4 6 4 2" xfId="4300" xr:uid="{00000000-0005-0000-0000-0000FA0E0000}"/>
    <cellStyle name="Currency 2 4 6 4 3" xfId="4301" xr:uid="{00000000-0005-0000-0000-0000FB0E0000}"/>
    <cellStyle name="Currency 2 4 6 4 3 2" xfId="4302" xr:uid="{00000000-0005-0000-0000-0000FC0E0000}"/>
    <cellStyle name="Currency 2 4 6 4 3 2 2" xfId="4303" xr:uid="{00000000-0005-0000-0000-0000FD0E0000}"/>
    <cellStyle name="Currency 2 4 6 4 3 3" xfId="4304" xr:uid="{00000000-0005-0000-0000-0000FE0E0000}"/>
    <cellStyle name="Currency 2 4 6 4 4" xfId="4305" xr:uid="{00000000-0005-0000-0000-0000FF0E0000}"/>
    <cellStyle name="Currency 2 4 6 4 4 2" xfId="4306" xr:uid="{00000000-0005-0000-0000-0000000F0000}"/>
    <cellStyle name="Currency 2 4 6 4 4 2 2" xfId="4307" xr:uid="{00000000-0005-0000-0000-0000010F0000}"/>
    <cellStyle name="Currency 2 4 6 4 4 3" xfId="4308" xr:uid="{00000000-0005-0000-0000-0000020F0000}"/>
    <cellStyle name="Currency 2 4 6 4 5" xfId="4309" xr:uid="{00000000-0005-0000-0000-0000030F0000}"/>
    <cellStyle name="Currency 2 4 6 4 5 2" xfId="4310" xr:uid="{00000000-0005-0000-0000-0000040F0000}"/>
    <cellStyle name="Currency 2 4 6 4 5 2 2" xfId="4311" xr:uid="{00000000-0005-0000-0000-0000050F0000}"/>
    <cellStyle name="Currency 2 4 6 4 5 3" xfId="4312" xr:uid="{00000000-0005-0000-0000-0000060F0000}"/>
    <cellStyle name="Currency 2 4 6 4 6" xfId="4313" xr:uid="{00000000-0005-0000-0000-0000070F0000}"/>
    <cellStyle name="Currency 2 4 6 4 6 2" xfId="4314" xr:uid="{00000000-0005-0000-0000-0000080F0000}"/>
    <cellStyle name="Currency 2 4 6 4 7" xfId="4315" xr:uid="{00000000-0005-0000-0000-0000090F0000}"/>
    <cellStyle name="Currency 2 4 6 4 7 2" xfId="4316" xr:uid="{00000000-0005-0000-0000-00000A0F0000}"/>
    <cellStyle name="Currency 2 4 6 4 8" xfId="4317" xr:uid="{00000000-0005-0000-0000-00000B0F0000}"/>
    <cellStyle name="Currency 2 4 6 4 9" xfId="4318" xr:uid="{00000000-0005-0000-0000-00000C0F0000}"/>
    <cellStyle name="Currency 2 4 6 5" xfId="4319" xr:uid="{00000000-0005-0000-0000-00000D0F0000}"/>
    <cellStyle name="Currency 2 4 6 5 2" xfId="4320" xr:uid="{00000000-0005-0000-0000-00000E0F0000}"/>
    <cellStyle name="Currency 2 4 6 5 3" xfId="4321" xr:uid="{00000000-0005-0000-0000-00000F0F0000}"/>
    <cellStyle name="Currency 2 4 6 6" xfId="4322" xr:uid="{00000000-0005-0000-0000-0000100F0000}"/>
    <cellStyle name="Currency 2 4 6 6 2" xfId="4323" xr:uid="{00000000-0005-0000-0000-0000110F0000}"/>
    <cellStyle name="Currency 2 4 6 6 2 2" xfId="4324" xr:uid="{00000000-0005-0000-0000-0000120F0000}"/>
    <cellStyle name="Currency 2 4 6 6 2 2 2" xfId="4325" xr:uid="{00000000-0005-0000-0000-0000130F0000}"/>
    <cellStyle name="Currency 2 4 6 6 2 3" xfId="4326" xr:uid="{00000000-0005-0000-0000-0000140F0000}"/>
    <cellStyle name="Currency 2 4 6 6 3" xfId="4327" xr:uid="{00000000-0005-0000-0000-0000150F0000}"/>
    <cellStyle name="Currency 2 4 6 6 3 2" xfId="4328" xr:uid="{00000000-0005-0000-0000-0000160F0000}"/>
    <cellStyle name="Currency 2 4 6 6 3 2 2" xfId="4329" xr:uid="{00000000-0005-0000-0000-0000170F0000}"/>
    <cellStyle name="Currency 2 4 6 6 3 3" xfId="4330" xr:uid="{00000000-0005-0000-0000-0000180F0000}"/>
    <cellStyle name="Currency 2 4 6 6 4" xfId="4331" xr:uid="{00000000-0005-0000-0000-0000190F0000}"/>
    <cellStyle name="Currency 2 4 6 6 4 2" xfId="4332" xr:uid="{00000000-0005-0000-0000-00001A0F0000}"/>
    <cellStyle name="Currency 2 4 6 6 4 2 2" xfId="4333" xr:uid="{00000000-0005-0000-0000-00001B0F0000}"/>
    <cellStyle name="Currency 2 4 6 6 4 3" xfId="4334" xr:uid="{00000000-0005-0000-0000-00001C0F0000}"/>
    <cellStyle name="Currency 2 4 6 6 5" xfId="4335" xr:uid="{00000000-0005-0000-0000-00001D0F0000}"/>
    <cellStyle name="Currency 2 4 6 6 5 2" xfId="4336" xr:uid="{00000000-0005-0000-0000-00001E0F0000}"/>
    <cellStyle name="Currency 2 4 6 6 6" xfId="4337" xr:uid="{00000000-0005-0000-0000-00001F0F0000}"/>
    <cellStyle name="Currency 2 4 6 6 6 2" xfId="4338" xr:uid="{00000000-0005-0000-0000-0000200F0000}"/>
    <cellStyle name="Currency 2 4 6 6 7" xfId="4339" xr:uid="{00000000-0005-0000-0000-0000210F0000}"/>
    <cellStyle name="Currency 2 4 6 7" xfId="4340" xr:uid="{00000000-0005-0000-0000-0000220F0000}"/>
    <cellStyle name="Currency 2 4 6 7 2" xfId="4341" xr:uid="{00000000-0005-0000-0000-0000230F0000}"/>
    <cellStyle name="Currency 2 4 6 7 2 2" xfId="4342" xr:uid="{00000000-0005-0000-0000-0000240F0000}"/>
    <cellStyle name="Currency 2 4 6 7 3" xfId="4343" xr:uid="{00000000-0005-0000-0000-0000250F0000}"/>
    <cellStyle name="Currency 2 4 6 8" xfId="4344" xr:uid="{00000000-0005-0000-0000-0000260F0000}"/>
    <cellStyle name="Currency 2 4 6 8 2" xfId="4345" xr:uid="{00000000-0005-0000-0000-0000270F0000}"/>
    <cellStyle name="Currency 2 4 6 8 2 2" xfId="4346" xr:uid="{00000000-0005-0000-0000-0000280F0000}"/>
    <cellStyle name="Currency 2 4 6 8 3" xfId="4347" xr:uid="{00000000-0005-0000-0000-0000290F0000}"/>
    <cellStyle name="Currency 2 4 7" xfId="204" xr:uid="{00000000-0005-0000-0000-00002A0F0000}"/>
    <cellStyle name="Currency 2 4 7 10" xfId="4348" xr:uid="{00000000-0005-0000-0000-00002B0F0000}"/>
    <cellStyle name="Currency 2 4 7 2" xfId="205" xr:uid="{00000000-0005-0000-0000-00002C0F0000}"/>
    <cellStyle name="Currency 2 4 7 2 2" xfId="4349" xr:uid="{00000000-0005-0000-0000-00002D0F0000}"/>
    <cellStyle name="Currency 2 4 7 2 3" xfId="4350" xr:uid="{00000000-0005-0000-0000-00002E0F0000}"/>
    <cellStyle name="Currency 2 4 7 2 3 2" xfId="4351" xr:uid="{00000000-0005-0000-0000-00002F0F0000}"/>
    <cellStyle name="Currency 2 4 7 2 3 3" xfId="4352" xr:uid="{00000000-0005-0000-0000-0000300F0000}"/>
    <cellStyle name="Currency 2 4 7 2 4" xfId="4353" xr:uid="{00000000-0005-0000-0000-0000310F0000}"/>
    <cellStyle name="Currency 2 4 7 2 4 2" xfId="4354" xr:uid="{00000000-0005-0000-0000-0000320F0000}"/>
    <cellStyle name="Currency 2 4 7 2 4 2 2" xfId="4355" xr:uid="{00000000-0005-0000-0000-0000330F0000}"/>
    <cellStyle name="Currency 2 4 7 2 4 3" xfId="4356" xr:uid="{00000000-0005-0000-0000-0000340F0000}"/>
    <cellStyle name="Currency 2 4 7 2 5" xfId="4357" xr:uid="{00000000-0005-0000-0000-0000350F0000}"/>
    <cellStyle name="Currency 2 4 7 2 5 2" xfId="4358" xr:uid="{00000000-0005-0000-0000-0000360F0000}"/>
    <cellStyle name="Currency 2 4 7 2 5 2 2" xfId="4359" xr:uid="{00000000-0005-0000-0000-0000370F0000}"/>
    <cellStyle name="Currency 2 4 7 2 5 3" xfId="4360" xr:uid="{00000000-0005-0000-0000-0000380F0000}"/>
    <cellStyle name="Currency 2 4 7 2 6" xfId="4361" xr:uid="{00000000-0005-0000-0000-0000390F0000}"/>
    <cellStyle name="Currency 2 4 7 2 6 2" xfId="4362" xr:uid="{00000000-0005-0000-0000-00003A0F0000}"/>
    <cellStyle name="Currency 2 4 7 2 6 2 2" xfId="4363" xr:uid="{00000000-0005-0000-0000-00003B0F0000}"/>
    <cellStyle name="Currency 2 4 7 2 6 3" xfId="4364" xr:uid="{00000000-0005-0000-0000-00003C0F0000}"/>
    <cellStyle name="Currency 2 4 7 2 7" xfId="4365" xr:uid="{00000000-0005-0000-0000-00003D0F0000}"/>
    <cellStyle name="Currency 2 4 7 2 7 2" xfId="4366" xr:uid="{00000000-0005-0000-0000-00003E0F0000}"/>
    <cellStyle name="Currency 2 4 7 2 8" xfId="4367" xr:uid="{00000000-0005-0000-0000-00003F0F0000}"/>
    <cellStyle name="Currency 2 4 7 2 8 2" xfId="4368" xr:uid="{00000000-0005-0000-0000-0000400F0000}"/>
    <cellStyle name="Currency 2 4 7 2 9" xfId="4369" xr:uid="{00000000-0005-0000-0000-0000410F0000}"/>
    <cellStyle name="Currency 2 4 7 3" xfId="206" xr:uid="{00000000-0005-0000-0000-0000420F0000}"/>
    <cellStyle name="Currency 2 4 7 4" xfId="4370" xr:uid="{00000000-0005-0000-0000-0000430F0000}"/>
    <cellStyle name="Currency 2 4 7 4 2" xfId="4371" xr:uid="{00000000-0005-0000-0000-0000440F0000}"/>
    <cellStyle name="Currency 2 4 7 4 3" xfId="4372" xr:uid="{00000000-0005-0000-0000-0000450F0000}"/>
    <cellStyle name="Currency 2 4 7 5" xfId="4373" xr:uid="{00000000-0005-0000-0000-0000460F0000}"/>
    <cellStyle name="Currency 2 4 7 5 2" xfId="4374" xr:uid="{00000000-0005-0000-0000-0000470F0000}"/>
    <cellStyle name="Currency 2 4 7 5 2 2" xfId="4375" xr:uid="{00000000-0005-0000-0000-0000480F0000}"/>
    <cellStyle name="Currency 2 4 7 5 3" xfId="4376" xr:uid="{00000000-0005-0000-0000-0000490F0000}"/>
    <cellStyle name="Currency 2 4 7 6" xfId="4377" xr:uid="{00000000-0005-0000-0000-00004A0F0000}"/>
    <cellStyle name="Currency 2 4 7 6 2" xfId="4378" xr:uid="{00000000-0005-0000-0000-00004B0F0000}"/>
    <cellStyle name="Currency 2 4 7 6 2 2" xfId="4379" xr:uid="{00000000-0005-0000-0000-00004C0F0000}"/>
    <cellStyle name="Currency 2 4 7 6 3" xfId="4380" xr:uid="{00000000-0005-0000-0000-00004D0F0000}"/>
    <cellStyle name="Currency 2 4 7 7" xfId="4381" xr:uid="{00000000-0005-0000-0000-00004E0F0000}"/>
    <cellStyle name="Currency 2 4 7 7 2" xfId="4382" xr:uid="{00000000-0005-0000-0000-00004F0F0000}"/>
    <cellStyle name="Currency 2 4 7 7 2 2" xfId="4383" xr:uid="{00000000-0005-0000-0000-0000500F0000}"/>
    <cellStyle name="Currency 2 4 7 7 3" xfId="4384" xr:uid="{00000000-0005-0000-0000-0000510F0000}"/>
    <cellStyle name="Currency 2 4 7 8" xfId="4385" xr:uid="{00000000-0005-0000-0000-0000520F0000}"/>
    <cellStyle name="Currency 2 4 7 8 2" xfId="4386" xr:uid="{00000000-0005-0000-0000-0000530F0000}"/>
    <cellStyle name="Currency 2 4 7 9" xfId="4387" xr:uid="{00000000-0005-0000-0000-0000540F0000}"/>
    <cellStyle name="Currency 2 4 7 9 2" xfId="4388" xr:uid="{00000000-0005-0000-0000-0000550F0000}"/>
    <cellStyle name="Currency 2 4 8" xfId="207" xr:uid="{00000000-0005-0000-0000-0000560F0000}"/>
    <cellStyle name="Currency 2 4 8 2" xfId="208" xr:uid="{00000000-0005-0000-0000-0000570F0000}"/>
    <cellStyle name="Currency 2 4 8 2 10" xfId="4389" xr:uid="{00000000-0005-0000-0000-0000580F0000}"/>
    <cellStyle name="Currency 2 4 8 2 2" xfId="4390" xr:uid="{00000000-0005-0000-0000-0000590F0000}"/>
    <cellStyle name="Currency 2 4 8 2 3" xfId="4391" xr:uid="{00000000-0005-0000-0000-00005A0F0000}"/>
    <cellStyle name="Currency 2 4 8 2 4" xfId="4392" xr:uid="{00000000-0005-0000-0000-00005B0F0000}"/>
    <cellStyle name="Currency 2 4 8 2 4 2" xfId="4393" xr:uid="{00000000-0005-0000-0000-00005C0F0000}"/>
    <cellStyle name="Currency 2 4 8 2 4 2 2" xfId="4394" xr:uid="{00000000-0005-0000-0000-00005D0F0000}"/>
    <cellStyle name="Currency 2 4 8 2 4 3" xfId="4395" xr:uid="{00000000-0005-0000-0000-00005E0F0000}"/>
    <cellStyle name="Currency 2 4 8 2 5" xfId="4396" xr:uid="{00000000-0005-0000-0000-00005F0F0000}"/>
    <cellStyle name="Currency 2 4 8 2 5 2" xfId="4397" xr:uid="{00000000-0005-0000-0000-0000600F0000}"/>
    <cellStyle name="Currency 2 4 8 2 5 2 2" xfId="4398" xr:uid="{00000000-0005-0000-0000-0000610F0000}"/>
    <cellStyle name="Currency 2 4 8 2 5 3" xfId="4399" xr:uid="{00000000-0005-0000-0000-0000620F0000}"/>
    <cellStyle name="Currency 2 4 8 2 6" xfId="4400" xr:uid="{00000000-0005-0000-0000-0000630F0000}"/>
    <cellStyle name="Currency 2 4 8 2 6 2" xfId="4401" xr:uid="{00000000-0005-0000-0000-0000640F0000}"/>
    <cellStyle name="Currency 2 4 8 2 6 2 2" xfId="4402" xr:uid="{00000000-0005-0000-0000-0000650F0000}"/>
    <cellStyle name="Currency 2 4 8 2 6 3" xfId="4403" xr:uid="{00000000-0005-0000-0000-0000660F0000}"/>
    <cellStyle name="Currency 2 4 8 2 7" xfId="4404" xr:uid="{00000000-0005-0000-0000-0000670F0000}"/>
    <cellStyle name="Currency 2 4 8 2 7 2" xfId="4405" xr:uid="{00000000-0005-0000-0000-0000680F0000}"/>
    <cellStyle name="Currency 2 4 8 2 8" xfId="4406" xr:uid="{00000000-0005-0000-0000-0000690F0000}"/>
    <cellStyle name="Currency 2 4 8 2 8 2" xfId="4407" xr:uid="{00000000-0005-0000-0000-00006A0F0000}"/>
    <cellStyle name="Currency 2 4 8 2 9" xfId="4408" xr:uid="{00000000-0005-0000-0000-00006B0F0000}"/>
    <cellStyle name="Currency 2 4 8 3" xfId="209" xr:uid="{00000000-0005-0000-0000-00006C0F0000}"/>
    <cellStyle name="Currency 2 4 8 4" xfId="4409" xr:uid="{00000000-0005-0000-0000-00006D0F0000}"/>
    <cellStyle name="Currency 2 4 8 4 2" xfId="4410" xr:uid="{00000000-0005-0000-0000-00006E0F0000}"/>
    <cellStyle name="Currency 2 4 8 4 2 2" xfId="4411" xr:uid="{00000000-0005-0000-0000-00006F0F0000}"/>
    <cellStyle name="Currency 2 4 8 4 3" xfId="4412" xr:uid="{00000000-0005-0000-0000-0000700F0000}"/>
    <cellStyle name="Currency 2 4 8 5" xfId="4413" xr:uid="{00000000-0005-0000-0000-0000710F0000}"/>
    <cellStyle name="Currency 2 4 8 5 2" xfId="4414" xr:uid="{00000000-0005-0000-0000-0000720F0000}"/>
    <cellStyle name="Currency 2 4 8 5 2 2" xfId="4415" xr:uid="{00000000-0005-0000-0000-0000730F0000}"/>
    <cellStyle name="Currency 2 4 8 5 3" xfId="4416" xr:uid="{00000000-0005-0000-0000-0000740F0000}"/>
    <cellStyle name="Currency 2 4 9" xfId="4417" xr:uid="{00000000-0005-0000-0000-0000750F0000}"/>
    <cellStyle name="Currency 2 4 9 2" xfId="4418" xr:uid="{00000000-0005-0000-0000-0000760F0000}"/>
    <cellStyle name="Currency 2 4 9 3" xfId="4419" xr:uid="{00000000-0005-0000-0000-0000770F0000}"/>
    <cellStyle name="Currency 2 4 9 3 2" xfId="4420" xr:uid="{00000000-0005-0000-0000-0000780F0000}"/>
    <cellStyle name="Currency 2 4 9 3 3" xfId="4421" xr:uid="{00000000-0005-0000-0000-0000790F0000}"/>
    <cellStyle name="Currency 2 4 9 4" xfId="4422" xr:uid="{00000000-0005-0000-0000-00007A0F0000}"/>
    <cellStyle name="Currency 2 4 9 4 2" xfId="4423" xr:uid="{00000000-0005-0000-0000-00007B0F0000}"/>
    <cellStyle name="Currency 2 4 9 4 2 2" xfId="4424" xr:uid="{00000000-0005-0000-0000-00007C0F0000}"/>
    <cellStyle name="Currency 2 4 9 4 3" xfId="4425" xr:uid="{00000000-0005-0000-0000-00007D0F0000}"/>
    <cellStyle name="Currency 2 4 9 5" xfId="4426" xr:uid="{00000000-0005-0000-0000-00007E0F0000}"/>
    <cellStyle name="Currency 2 4 9 5 2" xfId="4427" xr:uid="{00000000-0005-0000-0000-00007F0F0000}"/>
    <cellStyle name="Currency 2 4 9 5 2 2" xfId="4428" xr:uid="{00000000-0005-0000-0000-0000800F0000}"/>
    <cellStyle name="Currency 2 4 9 5 3" xfId="4429" xr:uid="{00000000-0005-0000-0000-0000810F0000}"/>
    <cellStyle name="Currency 2 4 9 6" xfId="4430" xr:uid="{00000000-0005-0000-0000-0000820F0000}"/>
    <cellStyle name="Currency 2 4 9 6 2" xfId="4431" xr:uid="{00000000-0005-0000-0000-0000830F0000}"/>
    <cellStyle name="Currency 2 4 9 6 2 2" xfId="4432" xr:uid="{00000000-0005-0000-0000-0000840F0000}"/>
    <cellStyle name="Currency 2 4 9 6 3" xfId="4433" xr:uid="{00000000-0005-0000-0000-0000850F0000}"/>
    <cellStyle name="Currency 2 4 9 7" xfId="4434" xr:uid="{00000000-0005-0000-0000-0000860F0000}"/>
    <cellStyle name="Currency 2 4 9 7 2" xfId="4435" xr:uid="{00000000-0005-0000-0000-0000870F0000}"/>
    <cellStyle name="Currency 2 4 9 8" xfId="4436" xr:uid="{00000000-0005-0000-0000-0000880F0000}"/>
    <cellStyle name="Currency 2 4 9 8 2" xfId="4437" xr:uid="{00000000-0005-0000-0000-0000890F0000}"/>
    <cellStyle name="Currency 2 4 9 9" xfId="4438" xr:uid="{00000000-0005-0000-0000-00008A0F0000}"/>
    <cellStyle name="Currency 2 5" xfId="210" xr:uid="{00000000-0005-0000-0000-00008B0F0000}"/>
    <cellStyle name="Currency 2 5 10" xfId="4439" xr:uid="{00000000-0005-0000-0000-00008C0F0000}"/>
    <cellStyle name="Currency 2 5 10 2" xfId="4440" xr:uid="{00000000-0005-0000-0000-00008D0F0000}"/>
    <cellStyle name="Currency 2 5 10 3" xfId="4441" xr:uid="{00000000-0005-0000-0000-00008E0F0000}"/>
    <cellStyle name="Currency 2 5 11" xfId="4442" xr:uid="{00000000-0005-0000-0000-00008F0F0000}"/>
    <cellStyle name="Currency 2 5 12" xfId="4443" xr:uid="{00000000-0005-0000-0000-0000900F0000}"/>
    <cellStyle name="Currency 2 5 12 2" xfId="4444" xr:uid="{00000000-0005-0000-0000-0000910F0000}"/>
    <cellStyle name="Currency 2 5 12 2 2" xfId="4445" xr:uid="{00000000-0005-0000-0000-0000920F0000}"/>
    <cellStyle name="Currency 2 5 12 3" xfId="4446" xr:uid="{00000000-0005-0000-0000-0000930F0000}"/>
    <cellStyle name="Currency 2 5 12 4" xfId="4447" xr:uid="{00000000-0005-0000-0000-0000940F0000}"/>
    <cellStyle name="Currency 2 5 13" xfId="4448" xr:uid="{00000000-0005-0000-0000-0000950F0000}"/>
    <cellStyle name="Currency 2 5 13 2" xfId="4449" xr:uid="{00000000-0005-0000-0000-0000960F0000}"/>
    <cellStyle name="Currency 2 5 13 2 2" xfId="4450" xr:uid="{00000000-0005-0000-0000-0000970F0000}"/>
    <cellStyle name="Currency 2 5 13 3" xfId="4451" xr:uid="{00000000-0005-0000-0000-0000980F0000}"/>
    <cellStyle name="Currency 2 5 14" xfId="4452" xr:uid="{00000000-0005-0000-0000-0000990F0000}"/>
    <cellStyle name="Currency 2 5 14 2" xfId="4453" xr:uid="{00000000-0005-0000-0000-00009A0F0000}"/>
    <cellStyle name="Currency 2 5 14 2 2" xfId="4454" xr:uid="{00000000-0005-0000-0000-00009B0F0000}"/>
    <cellStyle name="Currency 2 5 14 3" xfId="4455" xr:uid="{00000000-0005-0000-0000-00009C0F0000}"/>
    <cellStyle name="Currency 2 5 15" xfId="4456" xr:uid="{00000000-0005-0000-0000-00009D0F0000}"/>
    <cellStyle name="Currency 2 5 15 2" xfId="4457" xr:uid="{00000000-0005-0000-0000-00009E0F0000}"/>
    <cellStyle name="Currency 2 5 16" xfId="4458" xr:uid="{00000000-0005-0000-0000-00009F0F0000}"/>
    <cellStyle name="Currency 2 5 16 2" xfId="4459" xr:uid="{00000000-0005-0000-0000-0000A00F0000}"/>
    <cellStyle name="Currency 2 5 17" xfId="4460" xr:uid="{00000000-0005-0000-0000-0000A10F0000}"/>
    <cellStyle name="Currency 2 5 18" xfId="4461" xr:uid="{00000000-0005-0000-0000-0000A20F0000}"/>
    <cellStyle name="Currency 2 5 19" xfId="4462" xr:uid="{00000000-0005-0000-0000-0000A30F0000}"/>
    <cellStyle name="Currency 2 5 2" xfId="211" xr:uid="{00000000-0005-0000-0000-0000A40F0000}"/>
    <cellStyle name="Currency 2 5 2 10" xfId="4463" xr:uid="{00000000-0005-0000-0000-0000A50F0000}"/>
    <cellStyle name="Currency 2 5 2 10 2" xfId="4464" xr:uid="{00000000-0005-0000-0000-0000A60F0000}"/>
    <cellStyle name="Currency 2 5 2 10 2 2" xfId="4465" xr:uid="{00000000-0005-0000-0000-0000A70F0000}"/>
    <cellStyle name="Currency 2 5 2 10 3" xfId="4466" xr:uid="{00000000-0005-0000-0000-0000A80F0000}"/>
    <cellStyle name="Currency 2 5 2 10 4" xfId="4467" xr:uid="{00000000-0005-0000-0000-0000A90F0000}"/>
    <cellStyle name="Currency 2 5 2 11" xfId="4468" xr:uid="{00000000-0005-0000-0000-0000AA0F0000}"/>
    <cellStyle name="Currency 2 5 2 11 2" xfId="4469" xr:uid="{00000000-0005-0000-0000-0000AB0F0000}"/>
    <cellStyle name="Currency 2 5 2 11 2 2" xfId="4470" xr:uid="{00000000-0005-0000-0000-0000AC0F0000}"/>
    <cellStyle name="Currency 2 5 2 11 3" xfId="4471" xr:uid="{00000000-0005-0000-0000-0000AD0F0000}"/>
    <cellStyle name="Currency 2 5 2 12" xfId="4472" xr:uid="{00000000-0005-0000-0000-0000AE0F0000}"/>
    <cellStyle name="Currency 2 5 2 12 2" xfId="4473" xr:uid="{00000000-0005-0000-0000-0000AF0F0000}"/>
    <cellStyle name="Currency 2 5 2 12 2 2" xfId="4474" xr:uid="{00000000-0005-0000-0000-0000B00F0000}"/>
    <cellStyle name="Currency 2 5 2 12 3" xfId="4475" xr:uid="{00000000-0005-0000-0000-0000B10F0000}"/>
    <cellStyle name="Currency 2 5 2 13" xfId="4476" xr:uid="{00000000-0005-0000-0000-0000B20F0000}"/>
    <cellStyle name="Currency 2 5 2 13 2" xfId="4477" xr:uid="{00000000-0005-0000-0000-0000B30F0000}"/>
    <cellStyle name="Currency 2 5 2 14" xfId="4478" xr:uid="{00000000-0005-0000-0000-0000B40F0000}"/>
    <cellStyle name="Currency 2 5 2 14 2" xfId="4479" xr:uid="{00000000-0005-0000-0000-0000B50F0000}"/>
    <cellStyle name="Currency 2 5 2 15" xfId="4480" xr:uid="{00000000-0005-0000-0000-0000B60F0000}"/>
    <cellStyle name="Currency 2 5 2 16" xfId="4481" xr:uid="{00000000-0005-0000-0000-0000B70F0000}"/>
    <cellStyle name="Currency 2 5 2 17" xfId="4482" xr:uid="{00000000-0005-0000-0000-0000B80F0000}"/>
    <cellStyle name="Currency 2 5 2 2" xfId="212" xr:uid="{00000000-0005-0000-0000-0000B90F0000}"/>
    <cellStyle name="Currency 2 5 2 2 10" xfId="4483" xr:uid="{00000000-0005-0000-0000-0000BA0F0000}"/>
    <cellStyle name="Currency 2 5 2 2 10 2" xfId="4484" xr:uid="{00000000-0005-0000-0000-0000BB0F0000}"/>
    <cellStyle name="Currency 2 5 2 2 10 2 2" xfId="4485" xr:uid="{00000000-0005-0000-0000-0000BC0F0000}"/>
    <cellStyle name="Currency 2 5 2 2 10 3" xfId="4486" xr:uid="{00000000-0005-0000-0000-0000BD0F0000}"/>
    <cellStyle name="Currency 2 5 2 2 11" xfId="4487" xr:uid="{00000000-0005-0000-0000-0000BE0F0000}"/>
    <cellStyle name="Currency 2 5 2 2 11 2" xfId="4488" xr:uid="{00000000-0005-0000-0000-0000BF0F0000}"/>
    <cellStyle name="Currency 2 5 2 2 12" xfId="4489" xr:uid="{00000000-0005-0000-0000-0000C00F0000}"/>
    <cellStyle name="Currency 2 5 2 2 12 2" xfId="4490" xr:uid="{00000000-0005-0000-0000-0000C10F0000}"/>
    <cellStyle name="Currency 2 5 2 2 13" xfId="4491" xr:uid="{00000000-0005-0000-0000-0000C20F0000}"/>
    <cellStyle name="Currency 2 5 2 2 14" xfId="4492" xr:uid="{00000000-0005-0000-0000-0000C30F0000}"/>
    <cellStyle name="Currency 2 5 2 2 15" xfId="4493" xr:uid="{00000000-0005-0000-0000-0000C40F0000}"/>
    <cellStyle name="Currency 2 5 2 2 2" xfId="213" xr:uid="{00000000-0005-0000-0000-0000C50F0000}"/>
    <cellStyle name="Currency 2 5 2 2 2 2" xfId="4494" xr:uid="{00000000-0005-0000-0000-0000C60F0000}"/>
    <cellStyle name="Currency 2 5 2 2 2 2 2" xfId="4495" xr:uid="{00000000-0005-0000-0000-0000C70F0000}"/>
    <cellStyle name="Currency 2 5 2 2 2 2 3" xfId="4496" xr:uid="{00000000-0005-0000-0000-0000C80F0000}"/>
    <cellStyle name="Currency 2 5 2 2 2 2 3 2" xfId="4497" xr:uid="{00000000-0005-0000-0000-0000C90F0000}"/>
    <cellStyle name="Currency 2 5 2 2 2 2 3 3" xfId="4498" xr:uid="{00000000-0005-0000-0000-0000CA0F0000}"/>
    <cellStyle name="Currency 2 5 2 2 2 2 4" xfId="4499" xr:uid="{00000000-0005-0000-0000-0000CB0F0000}"/>
    <cellStyle name="Currency 2 5 2 2 2 2 4 2" xfId="4500" xr:uid="{00000000-0005-0000-0000-0000CC0F0000}"/>
    <cellStyle name="Currency 2 5 2 2 2 2 4 2 2" xfId="4501" xr:uid="{00000000-0005-0000-0000-0000CD0F0000}"/>
    <cellStyle name="Currency 2 5 2 2 2 2 4 3" xfId="4502" xr:uid="{00000000-0005-0000-0000-0000CE0F0000}"/>
    <cellStyle name="Currency 2 5 2 2 2 2 5" xfId="4503" xr:uid="{00000000-0005-0000-0000-0000CF0F0000}"/>
    <cellStyle name="Currency 2 5 2 2 2 2 5 2" xfId="4504" xr:uid="{00000000-0005-0000-0000-0000D00F0000}"/>
    <cellStyle name="Currency 2 5 2 2 2 2 5 2 2" xfId="4505" xr:uid="{00000000-0005-0000-0000-0000D10F0000}"/>
    <cellStyle name="Currency 2 5 2 2 2 2 5 3" xfId="4506" xr:uid="{00000000-0005-0000-0000-0000D20F0000}"/>
    <cellStyle name="Currency 2 5 2 2 2 2 6" xfId="4507" xr:uid="{00000000-0005-0000-0000-0000D30F0000}"/>
    <cellStyle name="Currency 2 5 2 2 2 2 6 2" xfId="4508" xr:uid="{00000000-0005-0000-0000-0000D40F0000}"/>
    <cellStyle name="Currency 2 5 2 2 2 2 6 2 2" xfId="4509" xr:uid="{00000000-0005-0000-0000-0000D50F0000}"/>
    <cellStyle name="Currency 2 5 2 2 2 2 6 3" xfId="4510" xr:uid="{00000000-0005-0000-0000-0000D60F0000}"/>
    <cellStyle name="Currency 2 5 2 2 2 2 7" xfId="4511" xr:uid="{00000000-0005-0000-0000-0000D70F0000}"/>
    <cellStyle name="Currency 2 5 2 2 2 2 7 2" xfId="4512" xr:uid="{00000000-0005-0000-0000-0000D80F0000}"/>
    <cellStyle name="Currency 2 5 2 2 2 2 8" xfId="4513" xr:uid="{00000000-0005-0000-0000-0000D90F0000}"/>
    <cellStyle name="Currency 2 5 2 2 2 2 8 2" xfId="4514" xr:uid="{00000000-0005-0000-0000-0000DA0F0000}"/>
    <cellStyle name="Currency 2 5 2 2 2 2 9" xfId="4515" xr:uid="{00000000-0005-0000-0000-0000DB0F0000}"/>
    <cellStyle name="Currency 2 5 2 2 2 3" xfId="4516" xr:uid="{00000000-0005-0000-0000-0000DC0F0000}"/>
    <cellStyle name="Currency 2 5 2 2 2 3 2" xfId="4517" xr:uid="{00000000-0005-0000-0000-0000DD0F0000}"/>
    <cellStyle name="Currency 2 5 2 2 2 3 3" xfId="4518" xr:uid="{00000000-0005-0000-0000-0000DE0F0000}"/>
    <cellStyle name="Currency 2 5 2 2 2 3 3 2" xfId="4519" xr:uid="{00000000-0005-0000-0000-0000DF0F0000}"/>
    <cellStyle name="Currency 2 5 2 2 2 3 3 3" xfId="4520" xr:uid="{00000000-0005-0000-0000-0000E00F0000}"/>
    <cellStyle name="Currency 2 5 2 2 2 3 4" xfId="4521" xr:uid="{00000000-0005-0000-0000-0000E10F0000}"/>
    <cellStyle name="Currency 2 5 2 2 2 3 4 2" xfId="4522" xr:uid="{00000000-0005-0000-0000-0000E20F0000}"/>
    <cellStyle name="Currency 2 5 2 2 2 3 4 2 2" xfId="4523" xr:uid="{00000000-0005-0000-0000-0000E30F0000}"/>
    <cellStyle name="Currency 2 5 2 2 2 3 4 3" xfId="4524" xr:uid="{00000000-0005-0000-0000-0000E40F0000}"/>
    <cellStyle name="Currency 2 5 2 2 2 3 5" xfId="4525" xr:uid="{00000000-0005-0000-0000-0000E50F0000}"/>
    <cellStyle name="Currency 2 5 2 2 2 3 5 2" xfId="4526" xr:uid="{00000000-0005-0000-0000-0000E60F0000}"/>
    <cellStyle name="Currency 2 5 2 2 2 3 5 2 2" xfId="4527" xr:uid="{00000000-0005-0000-0000-0000E70F0000}"/>
    <cellStyle name="Currency 2 5 2 2 2 3 5 3" xfId="4528" xr:uid="{00000000-0005-0000-0000-0000E80F0000}"/>
    <cellStyle name="Currency 2 5 2 2 2 3 6" xfId="4529" xr:uid="{00000000-0005-0000-0000-0000E90F0000}"/>
    <cellStyle name="Currency 2 5 2 2 2 3 6 2" xfId="4530" xr:uid="{00000000-0005-0000-0000-0000EA0F0000}"/>
    <cellStyle name="Currency 2 5 2 2 2 3 6 2 2" xfId="4531" xr:uid="{00000000-0005-0000-0000-0000EB0F0000}"/>
    <cellStyle name="Currency 2 5 2 2 2 3 6 3" xfId="4532" xr:uid="{00000000-0005-0000-0000-0000EC0F0000}"/>
    <cellStyle name="Currency 2 5 2 2 2 3 7" xfId="4533" xr:uid="{00000000-0005-0000-0000-0000ED0F0000}"/>
    <cellStyle name="Currency 2 5 2 2 2 3 7 2" xfId="4534" xr:uid="{00000000-0005-0000-0000-0000EE0F0000}"/>
    <cellStyle name="Currency 2 5 2 2 2 3 8" xfId="4535" xr:uid="{00000000-0005-0000-0000-0000EF0F0000}"/>
    <cellStyle name="Currency 2 5 2 2 2 3 8 2" xfId="4536" xr:uid="{00000000-0005-0000-0000-0000F00F0000}"/>
    <cellStyle name="Currency 2 5 2 2 2 3 9" xfId="4537" xr:uid="{00000000-0005-0000-0000-0000F10F0000}"/>
    <cellStyle name="Currency 2 5 2 2 2 4" xfId="4538" xr:uid="{00000000-0005-0000-0000-0000F20F0000}"/>
    <cellStyle name="Currency 2 5 2 2 2 4 2" xfId="4539" xr:uid="{00000000-0005-0000-0000-0000F30F0000}"/>
    <cellStyle name="Currency 2 5 2 2 2 4 3" xfId="4540" xr:uid="{00000000-0005-0000-0000-0000F40F0000}"/>
    <cellStyle name="Currency 2 5 2 2 2 4 3 2" xfId="4541" xr:uid="{00000000-0005-0000-0000-0000F50F0000}"/>
    <cellStyle name="Currency 2 5 2 2 2 4 3 2 2" xfId="4542" xr:uid="{00000000-0005-0000-0000-0000F60F0000}"/>
    <cellStyle name="Currency 2 5 2 2 2 4 3 3" xfId="4543" xr:uid="{00000000-0005-0000-0000-0000F70F0000}"/>
    <cellStyle name="Currency 2 5 2 2 2 4 4" xfId="4544" xr:uid="{00000000-0005-0000-0000-0000F80F0000}"/>
    <cellStyle name="Currency 2 5 2 2 2 4 4 2" xfId="4545" xr:uid="{00000000-0005-0000-0000-0000F90F0000}"/>
    <cellStyle name="Currency 2 5 2 2 2 4 4 2 2" xfId="4546" xr:uid="{00000000-0005-0000-0000-0000FA0F0000}"/>
    <cellStyle name="Currency 2 5 2 2 2 4 4 3" xfId="4547" xr:uid="{00000000-0005-0000-0000-0000FB0F0000}"/>
    <cellStyle name="Currency 2 5 2 2 2 4 5" xfId="4548" xr:uid="{00000000-0005-0000-0000-0000FC0F0000}"/>
    <cellStyle name="Currency 2 5 2 2 2 4 5 2" xfId="4549" xr:uid="{00000000-0005-0000-0000-0000FD0F0000}"/>
    <cellStyle name="Currency 2 5 2 2 2 4 5 2 2" xfId="4550" xr:uid="{00000000-0005-0000-0000-0000FE0F0000}"/>
    <cellStyle name="Currency 2 5 2 2 2 4 5 3" xfId="4551" xr:uid="{00000000-0005-0000-0000-0000FF0F0000}"/>
    <cellStyle name="Currency 2 5 2 2 2 4 6" xfId="4552" xr:uid="{00000000-0005-0000-0000-000000100000}"/>
    <cellStyle name="Currency 2 5 2 2 2 4 6 2" xfId="4553" xr:uid="{00000000-0005-0000-0000-000001100000}"/>
    <cellStyle name="Currency 2 5 2 2 2 4 7" xfId="4554" xr:uid="{00000000-0005-0000-0000-000002100000}"/>
    <cellStyle name="Currency 2 5 2 2 2 4 7 2" xfId="4555" xr:uid="{00000000-0005-0000-0000-000003100000}"/>
    <cellStyle name="Currency 2 5 2 2 2 4 8" xfId="4556" xr:uid="{00000000-0005-0000-0000-000004100000}"/>
    <cellStyle name="Currency 2 5 2 2 2 4 9" xfId="4557" xr:uid="{00000000-0005-0000-0000-000005100000}"/>
    <cellStyle name="Currency 2 5 2 2 2 5" xfId="4558" xr:uid="{00000000-0005-0000-0000-000006100000}"/>
    <cellStyle name="Currency 2 5 2 2 2 5 2" xfId="4559" xr:uid="{00000000-0005-0000-0000-000007100000}"/>
    <cellStyle name="Currency 2 5 2 2 2 5 3" xfId="4560" xr:uid="{00000000-0005-0000-0000-000008100000}"/>
    <cellStyle name="Currency 2 5 2 2 2 6" xfId="4561" xr:uid="{00000000-0005-0000-0000-000009100000}"/>
    <cellStyle name="Currency 2 5 2 2 2 6 2" xfId="4562" xr:uid="{00000000-0005-0000-0000-00000A100000}"/>
    <cellStyle name="Currency 2 5 2 2 2 6 2 2" xfId="4563" xr:uid="{00000000-0005-0000-0000-00000B100000}"/>
    <cellStyle name="Currency 2 5 2 2 2 6 2 2 2" xfId="4564" xr:uid="{00000000-0005-0000-0000-00000C100000}"/>
    <cellStyle name="Currency 2 5 2 2 2 6 2 3" xfId="4565" xr:uid="{00000000-0005-0000-0000-00000D100000}"/>
    <cellStyle name="Currency 2 5 2 2 2 6 3" xfId="4566" xr:uid="{00000000-0005-0000-0000-00000E100000}"/>
    <cellStyle name="Currency 2 5 2 2 2 6 3 2" xfId="4567" xr:uid="{00000000-0005-0000-0000-00000F100000}"/>
    <cellStyle name="Currency 2 5 2 2 2 6 3 2 2" xfId="4568" xr:uid="{00000000-0005-0000-0000-000010100000}"/>
    <cellStyle name="Currency 2 5 2 2 2 6 3 3" xfId="4569" xr:uid="{00000000-0005-0000-0000-000011100000}"/>
    <cellStyle name="Currency 2 5 2 2 2 6 4" xfId="4570" xr:uid="{00000000-0005-0000-0000-000012100000}"/>
    <cellStyle name="Currency 2 5 2 2 2 6 4 2" xfId="4571" xr:uid="{00000000-0005-0000-0000-000013100000}"/>
    <cellStyle name="Currency 2 5 2 2 2 6 4 2 2" xfId="4572" xr:uid="{00000000-0005-0000-0000-000014100000}"/>
    <cellStyle name="Currency 2 5 2 2 2 6 4 3" xfId="4573" xr:uid="{00000000-0005-0000-0000-000015100000}"/>
    <cellStyle name="Currency 2 5 2 2 2 6 5" xfId="4574" xr:uid="{00000000-0005-0000-0000-000016100000}"/>
    <cellStyle name="Currency 2 5 2 2 2 6 5 2" xfId="4575" xr:uid="{00000000-0005-0000-0000-000017100000}"/>
    <cellStyle name="Currency 2 5 2 2 2 6 6" xfId="4576" xr:uid="{00000000-0005-0000-0000-000018100000}"/>
    <cellStyle name="Currency 2 5 2 2 2 6 6 2" xfId="4577" xr:uid="{00000000-0005-0000-0000-000019100000}"/>
    <cellStyle name="Currency 2 5 2 2 2 6 7" xfId="4578" xr:uid="{00000000-0005-0000-0000-00001A100000}"/>
    <cellStyle name="Currency 2 5 2 2 2 7" xfId="4579" xr:uid="{00000000-0005-0000-0000-00001B100000}"/>
    <cellStyle name="Currency 2 5 2 2 2 7 2" xfId="4580" xr:uid="{00000000-0005-0000-0000-00001C100000}"/>
    <cellStyle name="Currency 2 5 2 2 2 7 2 2" xfId="4581" xr:uid="{00000000-0005-0000-0000-00001D100000}"/>
    <cellStyle name="Currency 2 5 2 2 2 7 3" xfId="4582" xr:uid="{00000000-0005-0000-0000-00001E100000}"/>
    <cellStyle name="Currency 2 5 2 2 2 8" xfId="4583" xr:uid="{00000000-0005-0000-0000-00001F100000}"/>
    <cellStyle name="Currency 2 5 2 2 2 8 2" xfId="4584" xr:uid="{00000000-0005-0000-0000-000020100000}"/>
    <cellStyle name="Currency 2 5 2 2 2 8 2 2" xfId="4585" xr:uid="{00000000-0005-0000-0000-000021100000}"/>
    <cellStyle name="Currency 2 5 2 2 2 8 3" xfId="4586" xr:uid="{00000000-0005-0000-0000-000022100000}"/>
    <cellStyle name="Currency 2 5 2 2 3" xfId="214" xr:uid="{00000000-0005-0000-0000-000023100000}"/>
    <cellStyle name="Currency 2 5 2 2 3 10" xfId="4587" xr:uid="{00000000-0005-0000-0000-000024100000}"/>
    <cellStyle name="Currency 2 5 2 2 3 2" xfId="215" xr:uid="{00000000-0005-0000-0000-000025100000}"/>
    <cellStyle name="Currency 2 5 2 2 3 2 2" xfId="4588" xr:uid="{00000000-0005-0000-0000-000026100000}"/>
    <cellStyle name="Currency 2 5 2 2 3 2 3" xfId="4589" xr:uid="{00000000-0005-0000-0000-000027100000}"/>
    <cellStyle name="Currency 2 5 2 2 3 2 3 2" xfId="4590" xr:uid="{00000000-0005-0000-0000-000028100000}"/>
    <cellStyle name="Currency 2 5 2 2 3 2 3 3" xfId="4591" xr:uid="{00000000-0005-0000-0000-000029100000}"/>
    <cellStyle name="Currency 2 5 2 2 3 2 4" xfId="4592" xr:uid="{00000000-0005-0000-0000-00002A100000}"/>
    <cellStyle name="Currency 2 5 2 2 3 2 4 2" xfId="4593" xr:uid="{00000000-0005-0000-0000-00002B100000}"/>
    <cellStyle name="Currency 2 5 2 2 3 2 4 2 2" xfId="4594" xr:uid="{00000000-0005-0000-0000-00002C100000}"/>
    <cellStyle name="Currency 2 5 2 2 3 2 4 3" xfId="4595" xr:uid="{00000000-0005-0000-0000-00002D100000}"/>
    <cellStyle name="Currency 2 5 2 2 3 2 5" xfId="4596" xr:uid="{00000000-0005-0000-0000-00002E100000}"/>
    <cellStyle name="Currency 2 5 2 2 3 2 5 2" xfId="4597" xr:uid="{00000000-0005-0000-0000-00002F100000}"/>
    <cellStyle name="Currency 2 5 2 2 3 2 5 2 2" xfId="4598" xr:uid="{00000000-0005-0000-0000-000030100000}"/>
    <cellStyle name="Currency 2 5 2 2 3 2 5 3" xfId="4599" xr:uid="{00000000-0005-0000-0000-000031100000}"/>
    <cellStyle name="Currency 2 5 2 2 3 2 6" xfId="4600" xr:uid="{00000000-0005-0000-0000-000032100000}"/>
    <cellStyle name="Currency 2 5 2 2 3 2 6 2" xfId="4601" xr:uid="{00000000-0005-0000-0000-000033100000}"/>
    <cellStyle name="Currency 2 5 2 2 3 2 6 2 2" xfId="4602" xr:uid="{00000000-0005-0000-0000-000034100000}"/>
    <cellStyle name="Currency 2 5 2 2 3 2 6 3" xfId="4603" xr:uid="{00000000-0005-0000-0000-000035100000}"/>
    <cellStyle name="Currency 2 5 2 2 3 2 7" xfId="4604" xr:uid="{00000000-0005-0000-0000-000036100000}"/>
    <cellStyle name="Currency 2 5 2 2 3 2 7 2" xfId="4605" xr:uid="{00000000-0005-0000-0000-000037100000}"/>
    <cellStyle name="Currency 2 5 2 2 3 2 8" xfId="4606" xr:uid="{00000000-0005-0000-0000-000038100000}"/>
    <cellStyle name="Currency 2 5 2 2 3 2 8 2" xfId="4607" xr:uid="{00000000-0005-0000-0000-000039100000}"/>
    <cellStyle name="Currency 2 5 2 2 3 2 9" xfId="4608" xr:uid="{00000000-0005-0000-0000-00003A100000}"/>
    <cellStyle name="Currency 2 5 2 2 3 3" xfId="216" xr:uid="{00000000-0005-0000-0000-00003B100000}"/>
    <cellStyle name="Currency 2 5 2 2 3 4" xfId="4609" xr:uid="{00000000-0005-0000-0000-00003C100000}"/>
    <cellStyle name="Currency 2 5 2 2 3 4 2" xfId="4610" xr:uid="{00000000-0005-0000-0000-00003D100000}"/>
    <cellStyle name="Currency 2 5 2 2 3 4 3" xfId="4611" xr:uid="{00000000-0005-0000-0000-00003E100000}"/>
    <cellStyle name="Currency 2 5 2 2 3 5" xfId="4612" xr:uid="{00000000-0005-0000-0000-00003F100000}"/>
    <cellStyle name="Currency 2 5 2 2 3 5 2" xfId="4613" xr:uid="{00000000-0005-0000-0000-000040100000}"/>
    <cellStyle name="Currency 2 5 2 2 3 5 2 2" xfId="4614" xr:uid="{00000000-0005-0000-0000-000041100000}"/>
    <cellStyle name="Currency 2 5 2 2 3 5 3" xfId="4615" xr:uid="{00000000-0005-0000-0000-000042100000}"/>
    <cellStyle name="Currency 2 5 2 2 3 6" xfId="4616" xr:uid="{00000000-0005-0000-0000-000043100000}"/>
    <cellStyle name="Currency 2 5 2 2 3 6 2" xfId="4617" xr:uid="{00000000-0005-0000-0000-000044100000}"/>
    <cellStyle name="Currency 2 5 2 2 3 6 2 2" xfId="4618" xr:uid="{00000000-0005-0000-0000-000045100000}"/>
    <cellStyle name="Currency 2 5 2 2 3 6 3" xfId="4619" xr:uid="{00000000-0005-0000-0000-000046100000}"/>
    <cellStyle name="Currency 2 5 2 2 3 7" xfId="4620" xr:uid="{00000000-0005-0000-0000-000047100000}"/>
    <cellStyle name="Currency 2 5 2 2 3 7 2" xfId="4621" xr:uid="{00000000-0005-0000-0000-000048100000}"/>
    <cellStyle name="Currency 2 5 2 2 3 7 2 2" xfId="4622" xr:uid="{00000000-0005-0000-0000-000049100000}"/>
    <cellStyle name="Currency 2 5 2 2 3 7 3" xfId="4623" xr:uid="{00000000-0005-0000-0000-00004A100000}"/>
    <cellStyle name="Currency 2 5 2 2 3 8" xfId="4624" xr:uid="{00000000-0005-0000-0000-00004B100000}"/>
    <cellStyle name="Currency 2 5 2 2 3 8 2" xfId="4625" xr:uid="{00000000-0005-0000-0000-00004C100000}"/>
    <cellStyle name="Currency 2 5 2 2 3 9" xfId="4626" xr:uid="{00000000-0005-0000-0000-00004D100000}"/>
    <cellStyle name="Currency 2 5 2 2 3 9 2" xfId="4627" xr:uid="{00000000-0005-0000-0000-00004E100000}"/>
    <cellStyle name="Currency 2 5 2 2 4" xfId="217" xr:uid="{00000000-0005-0000-0000-00004F100000}"/>
    <cellStyle name="Currency 2 5 2 2 4 2" xfId="218" xr:uid="{00000000-0005-0000-0000-000050100000}"/>
    <cellStyle name="Currency 2 5 2 2 4 2 10" xfId="4628" xr:uid="{00000000-0005-0000-0000-000051100000}"/>
    <cellStyle name="Currency 2 5 2 2 4 2 2" xfId="4629" xr:uid="{00000000-0005-0000-0000-000052100000}"/>
    <cellStyle name="Currency 2 5 2 2 4 2 3" xfId="4630" xr:uid="{00000000-0005-0000-0000-000053100000}"/>
    <cellStyle name="Currency 2 5 2 2 4 2 4" xfId="4631" xr:uid="{00000000-0005-0000-0000-000054100000}"/>
    <cellStyle name="Currency 2 5 2 2 4 2 4 2" xfId="4632" xr:uid="{00000000-0005-0000-0000-000055100000}"/>
    <cellStyle name="Currency 2 5 2 2 4 2 4 2 2" xfId="4633" xr:uid="{00000000-0005-0000-0000-000056100000}"/>
    <cellStyle name="Currency 2 5 2 2 4 2 4 3" xfId="4634" xr:uid="{00000000-0005-0000-0000-000057100000}"/>
    <cellStyle name="Currency 2 5 2 2 4 2 5" xfId="4635" xr:uid="{00000000-0005-0000-0000-000058100000}"/>
    <cellStyle name="Currency 2 5 2 2 4 2 5 2" xfId="4636" xr:uid="{00000000-0005-0000-0000-000059100000}"/>
    <cellStyle name="Currency 2 5 2 2 4 2 5 2 2" xfId="4637" xr:uid="{00000000-0005-0000-0000-00005A100000}"/>
    <cellStyle name="Currency 2 5 2 2 4 2 5 3" xfId="4638" xr:uid="{00000000-0005-0000-0000-00005B100000}"/>
    <cellStyle name="Currency 2 5 2 2 4 2 6" xfId="4639" xr:uid="{00000000-0005-0000-0000-00005C100000}"/>
    <cellStyle name="Currency 2 5 2 2 4 2 6 2" xfId="4640" xr:uid="{00000000-0005-0000-0000-00005D100000}"/>
    <cellStyle name="Currency 2 5 2 2 4 2 6 2 2" xfId="4641" xr:uid="{00000000-0005-0000-0000-00005E100000}"/>
    <cellStyle name="Currency 2 5 2 2 4 2 6 3" xfId="4642" xr:uid="{00000000-0005-0000-0000-00005F100000}"/>
    <cellStyle name="Currency 2 5 2 2 4 2 7" xfId="4643" xr:uid="{00000000-0005-0000-0000-000060100000}"/>
    <cellStyle name="Currency 2 5 2 2 4 2 7 2" xfId="4644" xr:uid="{00000000-0005-0000-0000-000061100000}"/>
    <cellStyle name="Currency 2 5 2 2 4 2 8" xfId="4645" xr:uid="{00000000-0005-0000-0000-000062100000}"/>
    <cellStyle name="Currency 2 5 2 2 4 2 8 2" xfId="4646" xr:uid="{00000000-0005-0000-0000-000063100000}"/>
    <cellStyle name="Currency 2 5 2 2 4 2 9" xfId="4647" xr:uid="{00000000-0005-0000-0000-000064100000}"/>
    <cellStyle name="Currency 2 5 2 2 4 3" xfId="219" xr:uid="{00000000-0005-0000-0000-000065100000}"/>
    <cellStyle name="Currency 2 5 2 2 4 4" xfId="4648" xr:uid="{00000000-0005-0000-0000-000066100000}"/>
    <cellStyle name="Currency 2 5 2 2 4 4 2" xfId="4649" xr:uid="{00000000-0005-0000-0000-000067100000}"/>
    <cellStyle name="Currency 2 5 2 2 4 4 2 2" xfId="4650" xr:uid="{00000000-0005-0000-0000-000068100000}"/>
    <cellStyle name="Currency 2 5 2 2 4 4 3" xfId="4651" xr:uid="{00000000-0005-0000-0000-000069100000}"/>
    <cellStyle name="Currency 2 5 2 2 4 5" xfId="4652" xr:uid="{00000000-0005-0000-0000-00006A100000}"/>
    <cellStyle name="Currency 2 5 2 2 4 5 2" xfId="4653" xr:uid="{00000000-0005-0000-0000-00006B100000}"/>
    <cellStyle name="Currency 2 5 2 2 4 5 2 2" xfId="4654" xr:uid="{00000000-0005-0000-0000-00006C100000}"/>
    <cellStyle name="Currency 2 5 2 2 4 5 3" xfId="4655" xr:uid="{00000000-0005-0000-0000-00006D100000}"/>
    <cellStyle name="Currency 2 5 2 2 5" xfId="4656" xr:uid="{00000000-0005-0000-0000-00006E100000}"/>
    <cellStyle name="Currency 2 5 2 2 5 2" xfId="4657" xr:uid="{00000000-0005-0000-0000-00006F100000}"/>
    <cellStyle name="Currency 2 5 2 2 5 3" xfId="4658" xr:uid="{00000000-0005-0000-0000-000070100000}"/>
    <cellStyle name="Currency 2 5 2 2 5 3 2" xfId="4659" xr:uid="{00000000-0005-0000-0000-000071100000}"/>
    <cellStyle name="Currency 2 5 2 2 5 3 3" xfId="4660" xr:uid="{00000000-0005-0000-0000-000072100000}"/>
    <cellStyle name="Currency 2 5 2 2 5 4" xfId="4661" xr:uid="{00000000-0005-0000-0000-000073100000}"/>
    <cellStyle name="Currency 2 5 2 2 5 4 2" xfId="4662" xr:uid="{00000000-0005-0000-0000-000074100000}"/>
    <cellStyle name="Currency 2 5 2 2 5 4 2 2" xfId="4663" xr:uid="{00000000-0005-0000-0000-000075100000}"/>
    <cellStyle name="Currency 2 5 2 2 5 4 3" xfId="4664" xr:uid="{00000000-0005-0000-0000-000076100000}"/>
    <cellStyle name="Currency 2 5 2 2 5 5" xfId="4665" xr:uid="{00000000-0005-0000-0000-000077100000}"/>
    <cellStyle name="Currency 2 5 2 2 5 5 2" xfId="4666" xr:uid="{00000000-0005-0000-0000-000078100000}"/>
    <cellStyle name="Currency 2 5 2 2 5 5 2 2" xfId="4667" xr:uid="{00000000-0005-0000-0000-000079100000}"/>
    <cellStyle name="Currency 2 5 2 2 5 5 3" xfId="4668" xr:uid="{00000000-0005-0000-0000-00007A100000}"/>
    <cellStyle name="Currency 2 5 2 2 5 6" xfId="4669" xr:uid="{00000000-0005-0000-0000-00007B100000}"/>
    <cellStyle name="Currency 2 5 2 2 5 6 2" xfId="4670" xr:uid="{00000000-0005-0000-0000-00007C100000}"/>
    <cellStyle name="Currency 2 5 2 2 5 6 2 2" xfId="4671" xr:uid="{00000000-0005-0000-0000-00007D100000}"/>
    <cellStyle name="Currency 2 5 2 2 5 6 3" xfId="4672" xr:uid="{00000000-0005-0000-0000-00007E100000}"/>
    <cellStyle name="Currency 2 5 2 2 5 7" xfId="4673" xr:uid="{00000000-0005-0000-0000-00007F100000}"/>
    <cellStyle name="Currency 2 5 2 2 5 7 2" xfId="4674" xr:uid="{00000000-0005-0000-0000-000080100000}"/>
    <cellStyle name="Currency 2 5 2 2 5 8" xfId="4675" xr:uid="{00000000-0005-0000-0000-000081100000}"/>
    <cellStyle name="Currency 2 5 2 2 5 8 2" xfId="4676" xr:uid="{00000000-0005-0000-0000-000082100000}"/>
    <cellStyle name="Currency 2 5 2 2 5 9" xfId="4677" xr:uid="{00000000-0005-0000-0000-000083100000}"/>
    <cellStyle name="Currency 2 5 2 2 6" xfId="4678" xr:uid="{00000000-0005-0000-0000-000084100000}"/>
    <cellStyle name="Currency 2 5 2 2 6 2" xfId="4679" xr:uid="{00000000-0005-0000-0000-000085100000}"/>
    <cellStyle name="Currency 2 5 2 2 6 3" xfId="4680" xr:uid="{00000000-0005-0000-0000-000086100000}"/>
    <cellStyle name="Currency 2 5 2 2 7" xfId="4681" xr:uid="{00000000-0005-0000-0000-000087100000}"/>
    <cellStyle name="Currency 2 5 2 2 8" xfId="4682" xr:uid="{00000000-0005-0000-0000-000088100000}"/>
    <cellStyle name="Currency 2 5 2 2 8 2" xfId="4683" xr:uid="{00000000-0005-0000-0000-000089100000}"/>
    <cellStyle name="Currency 2 5 2 2 8 2 2" xfId="4684" xr:uid="{00000000-0005-0000-0000-00008A100000}"/>
    <cellStyle name="Currency 2 5 2 2 8 3" xfId="4685" xr:uid="{00000000-0005-0000-0000-00008B100000}"/>
    <cellStyle name="Currency 2 5 2 2 8 4" xfId="4686" xr:uid="{00000000-0005-0000-0000-00008C100000}"/>
    <cellStyle name="Currency 2 5 2 2 9" xfId="4687" xr:uid="{00000000-0005-0000-0000-00008D100000}"/>
    <cellStyle name="Currency 2 5 2 2 9 2" xfId="4688" xr:uid="{00000000-0005-0000-0000-00008E100000}"/>
    <cellStyle name="Currency 2 5 2 2 9 2 2" xfId="4689" xr:uid="{00000000-0005-0000-0000-00008F100000}"/>
    <cellStyle name="Currency 2 5 2 2 9 3" xfId="4690" xr:uid="{00000000-0005-0000-0000-000090100000}"/>
    <cellStyle name="Currency 2 5 2 3" xfId="220" xr:uid="{00000000-0005-0000-0000-000091100000}"/>
    <cellStyle name="Currency 2 5 2 3 10" xfId="4691" xr:uid="{00000000-0005-0000-0000-000092100000}"/>
    <cellStyle name="Currency 2 5 2 3 10 2" xfId="4692" xr:uid="{00000000-0005-0000-0000-000093100000}"/>
    <cellStyle name="Currency 2 5 2 3 10 2 2" xfId="4693" xr:uid="{00000000-0005-0000-0000-000094100000}"/>
    <cellStyle name="Currency 2 5 2 3 10 3" xfId="4694" xr:uid="{00000000-0005-0000-0000-000095100000}"/>
    <cellStyle name="Currency 2 5 2 3 11" xfId="4695" xr:uid="{00000000-0005-0000-0000-000096100000}"/>
    <cellStyle name="Currency 2 5 2 3 11 2" xfId="4696" xr:uid="{00000000-0005-0000-0000-000097100000}"/>
    <cellStyle name="Currency 2 5 2 3 12" xfId="4697" xr:uid="{00000000-0005-0000-0000-000098100000}"/>
    <cellStyle name="Currency 2 5 2 3 12 2" xfId="4698" xr:uid="{00000000-0005-0000-0000-000099100000}"/>
    <cellStyle name="Currency 2 5 2 3 13" xfId="4699" xr:uid="{00000000-0005-0000-0000-00009A100000}"/>
    <cellStyle name="Currency 2 5 2 3 14" xfId="4700" xr:uid="{00000000-0005-0000-0000-00009B100000}"/>
    <cellStyle name="Currency 2 5 2 3 15" xfId="4701" xr:uid="{00000000-0005-0000-0000-00009C100000}"/>
    <cellStyle name="Currency 2 5 2 3 2" xfId="221" xr:uid="{00000000-0005-0000-0000-00009D100000}"/>
    <cellStyle name="Currency 2 5 2 3 2 2" xfId="4702" xr:uid="{00000000-0005-0000-0000-00009E100000}"/>
    <cellStyle name="Currency 2 5 2 3 2 2 2" xfId="4703" xr:uid="{00000000-0005-0000-0000-00009F100000}"/>
    <cellStyle name="Currency 2 5 2 3 2 2 3" xfId="4704" xr:uid="{00000000-0005-0000-0000-0000A0100000}"/>
    <cellStyle name="Currency 2 5 2 3 2 2 3 2" xfId="4705" xr:uid="{00000000-0005-0000-0000-0000A1100000}"/>
    <cellStyle name="Currency 2 5 2 3 2 2 3 3" xfId="4706" xr:uid="{00000000-0005-0000-0000-0000A2100000}"/>
    <cellStyle name="Currency 2 5 2 3 2 2 4" xfId="4707" xr:uid="{00000000-0005-0000-0000-0000A3100000}"/>
    <cellStyle name="Currency 2 5 2 3 2 2 4 2" xfId="4708" xr:uid="{00000000-0005-0000-0000-0000A4100000}"/>
    <cellStyle name="Currency 2 5 2 3 2 2 4 2 2" xfId="4709" xr:uid="{00000000-0005-0000-0000-0000A5100000}"/>
    <cellStyle name="Currency 2 5 2 3 2 2 4 3" xfId="4710" xr:uid="{00000000-0005-0000-0000-0000A6100000}"/>
    <cellStyle name="Currency 2 5 2 3 2 2 5" xfId="4711" xr:uid="{00000000-0005-0000-0000-0000A7100000}"/>
    <cellStyle name="Currency 2 5 2 3 2 2 5 2" xfId="4712" xr:uid="{00000000-0005-0000-0000-0000A8100000}"/>
    <cellStyle name="Currency 2 5 2 3 2 2 5 2 2" xfId="4713" xr:uid="{00000000-0005-0000-0000-0000A9100000}"/>
    <cellStyle name="Currency 2 5 2 3 2 2 5 3" xfId="4714" xr:uid="{00000000-0005-0000-0000-0000AA100000}"/>
    <cellStyle name="Currency 2 5 2 3 2 2 6" xfId="4715" xr:uid="{00000000-0005-0000-0000-0000AB100000}"/>
    <cellStyle name="Currency 2 5 2 3 2 2 6 2" xfId="4716" xr:uid="{00000000-0005-0000-0000-0000AC100000}"/>
    <cellStyle name="Currency 2 5 2 3 2 2 6 2 2" xfId="4717" xr:uid="{00000000-0005-0000-0000-0000AD100000}"/>
    <cellStyle name="Currency 2 5 2 3 2 2 6 3" xfId="4718" xr:uid="{00000000-0005-0000-0000-0000AE100000}"/>
    <cellStyle name="Currency 2 5 2 3 2 2 7" xfId="4719" xr:uid="{00000000-0005-0000-0000-0000AF100000}"/>
    <cellStyle name="Currency 2 5 2 3 2 2 7 2" xfId="4720" xr:uid="{00000000-0005-0000-0000-0000B0100000}"/>
    <cellStyle name="Currency 2 5 2 3 2 2 8" xfId="4721" xr:uid="{00000000-0005-0000-0000-0000B1100000}"/>
    <cellStyle name="Currency 2 5 2 3 2 2 8 2" xfId="4722" xr:uid="{00000000-0005-0000-0000-0000B2100000}"/>
    <cellStyle name="Currency 2 5 2 3 2 2 9" xfId="4723" xr:uid="{00000000-0005-0000-0000-0000B3100000}"/>
    <cellStyle name="Currency 2 5 2 3 2 3" xfId="4724" xr:uid="{00000000-0005-0000-0000-0000B4100000}"/>
    <cellStyle name="Currency 2 5 2 3 2 3 2" xfId="4725" xr:uid="{00000000-0005-0000-0000-0000B5100000}"/>
    <cellStyle name="Currency 2 5 2 3 2 3 3" xfId="4726" xr:uid="{00000000-0005-0000-0000-0000B6100000}"/>
    <cellStyle name="Currency 2 5 2 3 2 3 3 2" xfId="4727" xr:uid="{00000000-0005-0000-0000-0000B7100000}"/>
    <cellStyle name="Currency 2 5 2 3 2 3 3 3" xfId="4728" xr:uid="{00000000-0005-0000-0000-0000B8100000}"/>
    <cellStyle name="Currency 2 5 2 3 2 3 4" xfId="4729" xr:uid="{00000000-0005-0000-0000-0000B9100000}"/>
    <cellStyle name="Currency 2 5 2 3 2 3 4 2" xfId="4730" xr:uid="{00000000-0005-0000-0000-0000BA100000}"/>
    <cellStyle name="Currency 2 5 2 3 2 3 4 2 2" xfId="4731" xr:uid="{00000000-0005-0000-0000-0000BB100000}"/>
    <cellStyle name="Currency 2 5 2 3 2 3 4 3" xfId="4732" xr:uid="{00000000-0005-0000-0000-0000BC100000}"/>
    <cellStyle name="Currency 2 5 2 3 2 3 5" xfId="4733" xr:uid="{00000000-0005-0000-0000-0000BD100000}"/>
    <cellStyle name="Currency 2 5 2 3 2 3 5 2" xfId="4734" xr:uid="{00000000-0005-0000-0000-0000BE100000}"/>
    <cellStyle name="Currency 2 5 2 3 2 3 5 2 2" xfId="4735" xr:uid="{00000000-0005-0000-0000-0000BF100000}"/>
    <cellStyle name="Currency 2 5 2 3 2 3 5 3" xfId="4736" xr:uid="{00000000-0005-0000-0000-0000C0100000}"/>
    <cellStyle name="Currency 2 5 2 3 2 3 6" xfId="4737" xr:uid="{00000000-0005-0000-0000-0000C1100000}"/>
    <cellStyle name="Currency 2 5 2 3 2 3 6 2" xfId="4738" xr:uid="{00000000-0005-0000-0000-0000C2100000}"/>
    <cellStyle name="Currency 2 5 2 3 2 3 6 2 2" xfId="4739" xr:uid="{00000000-0005-0000-0000-0000C3100000}"/>
    <cellStyle name="Currency 2 5 2 3 2 3 6 3" xfId="4740" xr:uid="{00000000-0005-0000-0000-0000C4100000}"/>
    <cellStyle name="Currency 2 5 2 3 2 3 7" xfId="4741" xr:uid="{00000000-0005-0000-0000-0000C5100000}"/>
    <cellStyle name="Currency 2 5 2 3 2 3 7 2" xfId="4742" xr:uid="{00000000-0005-0000-0000-0000C6100000}"/>
    <cellStyle name="Currency 2 5 2 3 2 3 8" xfId="4743" xr:uid="{00000000-0005-0000-0000-0000C7100000}"/>
    <cellStyle name="Currency 2 5 2 3 2 3 8 2" xfId="4744" xr:uid="{00000000-0005-0000-0000-0000C8100000}"/>
    <cellStyle name="Currency 2 5 2 3 2 3 9" xfId="4745" xr:uid="{00000000-0005-0000-0000-0000C9100000}"/>
    <cellStyle name="Currency 2 5 2 3 2 4" xfId="4746" xr:uid="{00000000-0005-0000-0000-0000CA100000}"/>
    <cellStyle name="Currency 2 5 2 3 2 4 2" xfId="4747" xr:uid="{00000000-0005-0000-0000-0000CB100000}"/>
    <cellStyle name="Currency 2 5 2 3 2 4 3" xfId="4748" xr:uid="{00000000-0005-0000-0000-0000CC100000}"/>
    <cellStyle name="Currency 2 5 2 3 2 4 3 2" xfId="4749" xr:uid="{00000000-0005-0000-0000-0000CD100000}"/>
    <cellStyle name="Currency 2 5 2 3 2 4 3 2 2" xfId="4750" xr:uid="{00000000-0005-0000-0000-0000CE100000}"/>
    <cellStyle name="Currency 2 5 2 3 2 4 3 3" xfId="4751" xr:uid="{00000000-0005-0000-0000-0000CF100000}"/>
    <cellStyle name="Currency 2 5 2 3 2 4 4" xfId="4752" xr:uid="{00000000-0005-0000-0000-0000D0100000}"/>
    <cellStyle name="Currency 2 5 2 3 2 4 4 2" xfId="4753" xr:uid="{00000000-0005-0000-0000-0000D1100000}"/>
    <cellStyle name="Currency 2 5 2 3 2 4 4 2 2" xfId="4754" xr:uid="{00000000-0005-0000-0000-0000D2100000}"/>
    <cellStyle name="Currency 2 5 2 3 2 4 4 3" xfId="4755" xr:uid="{00000000-0005-0000-0000-0000D3100000}"/>
    <cellStyle name="Currency 2 5 2 3 2 4 5" xfId="4756" xr:uid="{00000000-0005-0000-0000-0000D4100000}"/>
    <cellStyle name="Currency 2 5 2 3 2 4 5 2" xfId="4757" xr:uid="{00000000-0005-0000-0000-0000D5100000}"/>
    <cellStyle name="Currency 2 5 2 3 2 4 5 2 2" xfId="4758" xr:uid="{00000000-0005-0000-0000-0000D6100000}"/>
    <cellStyle name="Currency 2 5 2 3 2 4 5 3" xfId="4759" xr:uid="{00000000-0005-0000-0000-0000D7100000}"/>
    <cellStyle name="Currency 2 5 2 3 2 4 6" xfId="4760" xr:uid="{00000000-0005-0000-0000-0000D8100000}"/>
    <cellStyle name="Currency 2 5 2 3 2 4 6 2" xfId="4761" xr:uid="{00000000-0005-0000-0000-0000D9100000}"/>
    <cellStyle name="Currency 2 5 2 3 2 4 7" xfId="4762" xr:uid="{00000000-0005-0000-0000-0000DA100000}"/>
    <cellStyle name="Currency 2 5 2 3 2 4 7 2" xfId="4763" xr:uid="{00000000-0005-0000-0000-0000DB100000}"/>
    <cellStyle name="Currency 2 5 2 3 2 4 8" xfId="4764" xr:uid="{00000000-0005-0000-0000-0000DC100000}"/>
    <cellStyle name="Currency 2 5 2 3 2 4 9" xfId="4765" xr:uid="{00000000-0005-0000-0000-0000DD100000}"/>
    <cellStyle name="Currency 2 5 2 3 2 5" xfId="4766" xr:uid="{00000000-0005-0000-0000-0000DE100000}"/>
    <cellStyle name="Currency 2 5 2 3 2 5 2" xfId="4767" xr:uid="{00000000-0005-0000-0000-0000DF100000}"/>
    <cellStyle name="Currency 2 5 2 3 2 5 3" xfId="4768" xr:uid="{00000000-0005-0000-0000-0000E0100000}"/>
    <cellStyle name="Currency 2 5 2 3 2 6" xfId="4769" xr:uid="{00000000-0005-0000-0000-0000E1100000}"/>
    <cellStyle name="Currency 2 5 2 3 2 6 2" xfId="4770" xr:uid="{00000000-0005-0000-0000-0000E2100000}"/>
    <cellStyle name="Currency 2 5 2 3 2 6 2 2" xfId="4771" xr:uid="{00000000-0005-0000-0000-0000E3100000}"/>
    <cellStyle name="Currency 2 5 2 3 2 6 2 2 2" xfId="4772" xr:uid="{00000000-0005-0000-0000-0000E4100000}"/>
    <cellStyle name="Currency 2 5 2 3 2 6 2 3" xfId="4773" xr:uid="{00000000-0005-0000-0000-0000E5100000}"/>
    <cellStyle name="Currency 2 5 2 3 2 6 3" xfId="4774" xr:uid="{00000000-0005-0000-0000-0000E6100000}"/>
    <cellStyle name="Currency 2 5 2 3 2 6 3 2" xfId="4775" xr:uid="{00000000-0005-0000-0000-0000E7100000}"/>
    <cellStyle name="Currency 2 5 2 3 2 6 3 2 2" xfId="4776" xr:uid="{00000000-0005-0000-0000-0000E8100000}"/>
    <cellStyle name="Currency 2 5 2 3 2 6 3 3" xfId="4777" xr:uid="{00000000-0005-0000-0000-0000E9100000}"/>
    <cellStyle name="Currency 2 5 2 3 2 6 4" xfId="4778" xr:uid="{00000000-0005-0000-0000-0000EA100000}"/>
    <cellStyle name="Currency 2 5 2 3 2 6 4 2" xfId="4779" xr:uid="{00000000-0005-0000-0000-0000EB100000}"/>
    <cellStyle name="Currency 2 5 2 3 2 6 4 2 2" xfId="4780" xr:uid="{00000000-0005-0000-0000-0000EC100000}"/>
    <cellStyle name="Currency 2 5 2 3 2 6 4 3" xfId="4781" xr:uid="{00000000-0005-0000-0000-0000ED100000}"/>
    <cellStyle name="Currency 2 5 2 3 2 6 5" xfId="4782" xr:uid="{00000000-0005-0000-0000-0000EE100000}"/>
    <cellStyle name="Currency 2 5 2 3 2 6 5 2" xfId="4783" xr:uid="{00000000-0005-0000-0000-0000EF100000}"/>
    <cellStyle name="Currency 2 5 2 3 2 6 6" xfId="4784" xr:uid="{00000000-0005-0000-0000-0000F0100000}"/>
    <cellStyle name="Currency 2 5 2 3 2 6 6 2" xfId="4785" xr:uid="{00000000-0005-0000-0000-0000F1100000}"/>
    <cellStyle name="Currency 2 5 2 3 2 6 7" xfId="4786" xr:uid="{00000000-0005-0000-0000-0000F2100000}"/>
    <cellStyle name="Currency 2 5 2 3 2 7" xfId="4787" xr:uid="{00000000-0005-0000-0000-0000F3100000}"/>
    <cellStyle name="Currency 2 5 2 3 2 7 2" xfId="4788" xr:uid="{00000000-0005-0000-0000-0000F4100000}"/>
    <cellStyle name="Currency 2 5 2 3 2 7 2 2" xfId="4789" xr:uid="{00000000-0005-0000-0000-0000F5100000}"/>
    <cellStyle name="Currency 2 5 2 3 2 7 3" xfId="4790" xr:uid="{00000000-0005-0000-0000-0000F6100000}"/>
    <cellStyle name="Currency 2 5 2 3 2 8" xfId="4791" xr:uid="{00000000-0005-0000-0000-0000F7100000}"/>
    <cellStyle name="Currency 2 5 2 3 2 8 2" xfId="4792" xr:uid="{00000000-0005-0000-0000-0000F8100000}"/>
    <cellStyle name="Currency 2 5 2 3 2 8 2 2" xfId="4793" xr:uid="{00000000-0005-0000-0000-0000F9100000}"/>
    <cellStyle name="Currency 2 5 2 3 2 8 3" xfId="4794" xr:uid="{00000000-0005-0000-0000-0000FA100000}"/>
    <cellStyle name="Currency 2 5 2 3 3" xfId="222" xr:uid="{00000000-0005-0000-0000-0000FB100000}"/>
    <cellStyle name="Currency 2 5 2 3 3 10" xfId="4795" xr:uid="{00000000-0005-0000-0000-0000FC100000}"/>
    <cellStyle name="Currency 2 5 2 3 3 2" xfId="223" xr:uid="{00000000-0005-0000-0000-0000FD100000}"/>
    <cellStyle name="Currency 2 5 2 3 3 2 2" xfId="4796" xr:uid="{00000000-0005-0000-0000-0000FE100000}"/>
    <cellStyle name="Currency 2 5 2 3 3 2 3" xfId="4797" xr:uid="{00000000-0005-0000-0000-0000FF100000}"/>
    <cellStyle name="Currency 2 5 2 3 3 2 3 2" xfId="4798" xr:uid="{00000000-0005-0000-0000-000000110000}"/>
    <cellStyle name="Currency 2 5 2 3 3 2 3 3" xfId="4799" xr:uid="{00000000-0005-0000-0000-000001110000}"/>
    <cellStyle name="Currency 2 5 2 3 3 2 4" xfId="4800" xr:uid="{00000000-0005-0000-0000-000002110000}"/>
    <cellStyle name="Currency 2 5 2 3 3 2 4 2" xfId="4801" xr:uid="{00000000-0005-0000-0000-000003110000}"/>
    <cellStyle name="Currency 2 5 2 3 3 2 4 2 2" xfId="4802" xr:uid="{00000000-0005-0000-0000-000004110000}"/>
    <cellStyle name="Currency 2 5 2 3 3 2 4 3" xfId="4803" xr:uid="{00000000-0005-0000-0000-000005110000}"/>
    <cellStyle name="Currency 2 5 2 3 3 2 5" xfId="4804" xr:uid="{00000000-0005-0000-0000-000006110000}"/>
    <cellStyle name="Currency 2 5 2 3 3 2 5 2" xfId="4805" xr:uid="{00000000-0005-0000-0000-000007110000}"/>
    <cellStyle name="Currency 2 5 2 3 3 2 5 2 2" xfId="4806" xr:uid="{00000000-0005-0000-0000-000008110000}"/>
    <cellStyle name="Currency 2 5 2 3 3 2 5 3" xfId="4807" xr:uid="{00000000-0005-0000-0000-000009110000}"/>
    <cellStyle name="Currency 2 5 2 3 3 2 6" xfId="4808" xr:uid="{00000000-0005-0000-0000-00000A110000}"/>
    <cellStyle name="Currency 2 5 2 3 3 2 6 2" xfId="4809" xr:uid="{00000000-0005-0000-0000-00000B110000}"/>
    <cellStyle name="Currency 2 5 2 3 3 2 6 2 2" xfId="4810" xr:uid="{00000000-0005-0000-0000-00000C110000}"/>
    <cellStyle name="Currency 2 5 2 3 3 2 6 3" xfId="4811" xr:uid="{00000000-0005-0000-0000-00000D110000}"/>
    <cellStyle name="Currency 2 5 2 3 3 2 7" xfId="4812" xr:uid="{00000000-0005-0000-0000-00000E110000}"/>
    <cellStyle name="Currency 2 5 2 3 3 2 7 2" xfId="4813" xr:uid="{00000000-0005-0000-0000-00000F110000}"/>
    <cellStyle name="Currency 2 5 2 3 3 2 8" xfId="4814" xr:uid="{00000000-0005-0000-0000-000010110000}"/>
    <cellStyle name="Currency 2 5 2 3 3 2 8 2" xfId="4815" xr:uid="{00000000-0005-0000-0000-000011110000}"/>
    <cellStyle name="Currency 2 5 2 3 3 2 9" xfId="4816" xr:uid="{00000000-0005-0000-0000-000012110000}"/>
    <cellStyle name="Currency 2 5 2 3 3 3" xfId="224" xr:uid="{00000000-0005-0000-0000-000013110000}"/>
    <cellStyle name="Currency 2 5 2 3 3 4" xfId="4817" xr:uid="{00000000-0005-0000-0000-000014110000}"/>
    <cellStyle name="Currency 2 5 2 3 3 4 2" xfId="4818" xr:uid="{00000000-0005-0000-0000-000015110000}"/>
    <cellStyle name="Currency 2 5 2 3 3 4 3" xfId="4819" xr:uid="{00000000-0005-0000-0000-000016110000}"/>
    <cellStyle name="Currency 2 5 2 3 3 5" xfId="4820" xr:uid="{00000000-0005-0000-0000-000017110000}"/>
    <cellStyle name="Currency 2 5 2 3 3 5 2" xfId="4821" xr:uid="{00000000-0005-0000-0000-000018110000}"/>
    <cellStyle name="Currency 2 5 2 3 3 5 2 2" xfId="4822" xr:uid="{00000000-0005-0000-0000-000019110000}"/>
    <cellStyle name="Currency 2 5 2 3 3 5 3" xfId="4823" xr:uid="{00000000-0005-0000-0000-00001A110000}"/>
    <cellStyle name="Currency 2 5 2 3 3 6" xfId="4824" xr:uid="{00000000-0005-0000-0000-00001B110000}"/>
    <cellStyle name="Currency 2 5 2 3 3 6 2" xfId="4825" xr:uid="{00000000-0005-0000-0000-00001C110000}"/>
    <cellStyle name="Currency 2 5 2 3 3 6 2 2" xfId="4826" xr:uid="{00000000-0005-0000-0000-00001D110000}"/>
    <cellStyle name="Currency 2 5 2 3 3 6 3" xfId="4827" xr:uid="{00000000-0005-0000-0000-00001E110000}"/>
    <cellStyle name="Currency 2 5 2 3 3 7" xfId="4828" xr:uid="{00000000-0005-0000-0000-00001F110000}"/>
    <cellStyle name="Currency 2 5 2 3 3 7 2" xfId="4829" xr:uid="{00000000-0005-0000-0000-000020110000}"/>
    <cellStyle name="Currency 2 5 2 3 3 7 2 2" xfId="4830" xr:uid="{00000000-0005-0000-0000-000021110000}"/>
    <cellStyle name="Currency 2 5 2 3 3 7 3" xfId="4831" xr:uid="{00000000-0005-0000-0000-000022110000}"/>
    <cellStyle name="Currency 2 5 2 3 3 8" xfId="4832" xr:uid="{00000000-0005-0000-0000-000023110000}"/>
    <cellStyle name="Currency 2 5 2 3 3 8 2" xfId="4833" xr:uid="{00000000-0005-0000-0000-000024110000}"/>
    <cellStyle name="Currency 2 5 2 3 3 9" xfId="4834" xr:uid="{00000000-0005-0000-0000-000025110000}"/>
    <cellStyle name="Currency 2 5 2 3 3 9 2" xfId="4835" xr:uid="{00000000-0005-0000-0000-000026110000}"/>
    <cellStyle name="Currency 2 5 2 3 4" xfId="225" xr:uid="{00000000-0005-0000-0000-000027110000}"/>
    <cellStyle name="Currency 2 5 2 3 4 2" xfId="226" xr:uid="{00000000-0005-0000-0000-000028110000}"/>
    <cellStyle name="Currency 2 5 2 3 4 2 10" xfId="4836" xr:uid="{00000000-0005-0000-0000-000029110000}"/>
    <cellStyle name="Currency 2 5 2 3 4 2 2" xfId="4837" xr:uid="{00000000-0005-0000-0000-00002A110000}"/>
    <cellStyle name="Currency 2 5 2 3 4 2 3" xfId="4838" xr:uid="{00000000-0005-0000-0000-00002B110000}"/>
    <cellStyle name="Currency 2 5 2 3 4 2 4" xfId="4839" xr:uid="{00000000-0005-0000-0000-00002C110000}"/>
    <cellStyle name="Currency 2 5 2 3 4 2 4 2" xfId="4840" xr:uid="{00000000-0005-0000-0000-00002D110000}"/>
    <cellStyle name="Currency 2 5 2 3 4 2 4 2 2" xfId="4841" xr:uid="{00000000-0005-0000-0000-00002E110000}"/>
    <cellStyle name="Currency 2 5 2 3 4 2 4 3" xfId="4842" xr:uid="{00000000-0005-0000-0000-00002F110000}"/>
    <cellStyle name="Currency 2 5 2 3 4 2 5" xfId="4843" xr:uid="{00000000-0005-0000-0000-000030110000}"/>
    <cellStyle name="Currency 2 5 2 3 4 2 5 2" xfId="4844" xr:uid="{00000000-0005-0000-0000-000031110000}"/>
    <cellStyle name="Currency 2 5 2 3 4 2 5 2 2" xfId="4845" xr:uid="{00000000-0005-0000-0000-000032110000}"/>
    <cellStyle name="Currency 2 5 2 3 4 2 5 3" xfId="4846" xr:uid="{00000000-0005-0000-0000-000033110000}"/>
    <cellStyle name="Currency 2 5 2 3 4 2 6" xfId="4847" xr:uid="{00000000-0005-0000-0000-000034110000}"/>
    <cellStyle name="Currency 2 5 2 3 4 2 6 2" xfId="4848" xr:uid="{00000000-0005-0000-0000-000035110000}"/>
    <cellStyle name="Currency 2 5 2 3 4 2 6 2 2" xfId="4849" xr:uid="{00000000-0005-0000-0000-000036110000}"/>
    <cellStyle name="Currency 2 5 2 3 4 2 6 3" xfId="4850" xr:uid="{00000000-0005-0000-0000-000037110000}"/>
    <cellStyle name="Currency 2 5 2 3 4 2 7" xfId="4851" xr:uid="{00000000-0005-0000-0000-000038110000}"/>
    <cellStyle name="Currency 2 5 2 3 4 2 7 2" xfId="4852" xr:uid="{00000000-0005-0000-0000-000039110000}"/>
    <cellStyle name="Currency 2 5 2 3 4 2 8" xfId="4853" xr:uid="{00000000-0005-0000-0000-00003A110000}"/>
    <cellStyle name="Currency 2 5 2 3 4 2 8 2" xfId="4854" xr:uid="{00000000-0005-0000-0000-00003B110000}"/>
    <cellStyle name="Currency 2 5 2 3 4 2 9" xfId="4855" xr:uid="{00000000-0005-0000-0000-00003C110000}"/>
    <cellStyle name="Currency 2 5 2 3 4 3" xfId="227" xr:uid="{00000000-0005-0000-0000-00003D110000}"/>
    <cellStyle name="Currency 2 5 2 3 4 4" xfId="4856" xr:uid="{00000000-0005-0000-0000-00003E110000}"/>
    <cellStyle name="Currency 2 5 2 3 4 4 2" xfId="4857" xr:uid="{00000000-0005-0000-0000-00003F110000}"/>
    <cellStyle name="Currency 2 5 2 3 4 4 2 2" xfId="4858" xr:uid="{00000000-0005-0000-0000-000040110000}"/>
    <cellStyle name="Currency 2 5 2 3 4 4 3" xfId="4859" xr:uid="{00000000-0005-0000-0000-000041110000}"/>
    <cellStyle name="Currency 2 5 2 3 4 5" xfId="4860" xr:uid="{00000000-0005-0000-0000-000042110000}"/>
    <cellStyle name="Currency 2 5 2 3 4 5 2" xfId="4861" xr:uid="{00000000-0005-0000-0000-000043110000}"/>
    <cellStyle name="Currency 2 5 2 3 4 5 2 2" xfId="4862" xr:uid="{00000000-0005-0000-0000-000044110000}"/>
    <cellStyle name="Currency 2 5 2 3 4 5 3" xfId="4863" xr:uid="{00000000-0005-0000-0000-000045110000}"/>
    <cellStyle name="Currency 2 5 2 3 5" xfId="4864" xr:uid="{00000000-0005-0000-0000-000046110000}"/>
    <cellStyle name="Currency 2 5 2 3 5 2" xfId="4865" xr:uid="{00000000-0005-0000-0000-000047110000}"/>
    <cellStyle name="Currency 2 5 2 3 5 3" xfId="4866" xr:uid="{00000000-0005-0000-0000-000048110000}"/>
    <cellStyle name="Currency 2 5 2 3 5 3 2" xfId="4867" xr:uid="{00000000-0005-0000-0000-000049110000}"/>
    <cellStyle name="Currency 2 5 2 3 5 3 3" xfId="4868" xr:uid="{00000000-0005-0000-0000-00004A110000}"/>
    <cellStyle name="Currency 2 5 2 3 5 4" xfId="4869" xr:uid="{00000000-0005-0000-0000-00004B110000}"/>
    <cellStyle name="Currency 2 5 2 3 5 4 2" xfId="4870" xr:uid="{00000000-0005-0000-0000-00004C110000}"/>
    <cellStyle name="Currency 2 5 2 3 5 4 2 2" xfId="4871" xr:uid="{00000000-0005-0000-0000-00004D110000}"/>
    <cellStyle name="Currency 2 5 2 3 5 4 3" xfId="4872" xr:uid="{00000000-0005-0000-0000-00004E110000}"/>
    <cellStyle name="Currency 2 5 2 3 5 5" xfId="4873" xr:uid="{00000000-0005-0000-0000-00004F110000}"/>
    <cellStyle name="Currency 2 5 2 3 5 5 2" xfId="4874" xr:uid="{00000000-0005-0000-0000-000050110000}"/>
    <cellStyle name="Currency 2 5 2 3 5 5 2 2" xfId="4875" xr:uid="{00000000-0005-0000-0000-000051110000}"/>
    <cellStyle name="Currency 2 5 2 3 5 5 3" xfId="4876" xr:uid="{00000000-0005-0000-0000-000052110000}"/>
    <cellStyle name="Currency 2 5 2 3 5 6" xfId="4877" xr:uid="{00000000-0005-0000-0000-000053110000}"/>
    <cellStyle name="Currency 2 5 2 3 5 6 2" xfId="4878" xr:uid="{00000000-0005-0000-0000-000054110000}"/>
    <cellStyle name="Currency 2 5 2 3 5 6 2 2" xfId="4879" xr:uid="{00000000-0005-0000-0000-000055110000}"/>
    <cellStyle name="Currency 2 5 2 3 5 6 3" xfId="4880" xr:uid="{00000000-0005-0000-0000-000056110000}"/>
    <cellStyle name="Currency 2 5 2 3 5 7" xfId="4881" xr:uid="{00000000-0005-0000-0000-000057110000}"/>
    <cellStyle name="Currency 2 5 2 3 5 7 2" xfId="4882" xr:uid="{00000000-0005-0000-0000-000058110000}"/>
    <cellStyle name="Currency 2 5 2 3 5 8" xfId="4883" xr:uid="{00000000-0005-0000-0000-000059110000}"/>
    <cellStyle name="Currency 2 5 2 3 5 8 2" xfId="4884" xr:uid="{00000000-0005-0000-0000-00005A110000}"/>
    <cellStyle name="Currency 2 5 2 3 5 9" xfId="4885" xr:uid="{00000000-0005-0000-0000-00005B110000}"/>
    <cellStyle name="Currency 2 5 2 3 6" xfId="4886" xr:uid="{00000000-0005-0000-0000-00005C110000}"/>
    <cellStyle name="Currency 2 5 2 3 6 2" xfId="4887" xr:uid="{00000000-0005-0000-0000-00005D110000}"/>
    <cellStyle name="Currency 2 5 2 3 6 3" xfId="4888" xr:uid="{00000000-0005-0000-0000-00005E110000}"/>
    <cellStyle name="Currency 2 5 2 3 7" xfId="4889" xr:uid="{00000000-0005-0000-0000-00005F110000}"/>
    <cellStyle name="Currency 2 5 2 3 8" xfId="4890" xr:uid="{00000000-0005-0000-0000-000060110000}"/>
    <cellStyle name="Currency 2 5 2 3 8 2" xfId="4891" xr:uid="{00000000-0005-0000-0000-000061110000}"/>
    <cellStyle name="Currency 2 5 2 3 8 2 2" xfId="4892" xr:uid="{00000000-0005-0000-0000-000062110000}"/>
    <cellStyle name="Currency 2 5 2 3 8 3" xfId="4893" xr:uid="{00000000-0005-0000-0000-000063110000}"/>
    <cellStyle name="Currency 2 5 2 3 8 4" xfId="4894" xr:uid="{00000000-0005-0000-0000-000064110000}"/>
    <cellStyle name="Currency 2 5 2 3 9" xfId="4895" xr:uid="{00000000-0005-0000-0000-000065110000}"/>
    <cellStyle name="Currency 2 5 2 3 9 2" xfId="4896" xr:uid="{00000000-0005-0000-0000-000066110000}"/>
    <cellStyle name="Currency 2 5 2 3 9 2 2" xfId="4897" xr:uid="{00000000-0005-0000-0000-000067110000}"/>
    <cellStyle name="Currency 2 5 2 3 9 3" xfId="4898" xr:uid="{00000000-0005-0000-0000-000068110000}"/>
    <cellStyle name="Currency 2 5 2 4" xfId="228" xr:uid="{00000000-0005-0000-0000-000069110000}"/>
    <cellStyle name="Currency 2 5 2 4 2" xfId="4899" xr:uid="{00000000-0005-0000-0000-00006A110000}"/>
    <cellStyle name="Currency 2 5 2 4 2 2" xfId="4900" xr:uid="{00000000-0005-0000-0000-00006B110000}"/>
    <cellStyle name="Currency 2 5 2 4 2 3" xfId="4901" xr:uid="{00000000-0005-0000-0000-00006C110000}"/>
    <cellStyle name="Currency 2 5 2 4 2 3 2" xfId="4902" xr:uid="{00000000-0005-0000-0000-00006D110000}"/>
    <cellStyle name="Currency 2 5 2 4 2 3 3" xfId="4903" xr:uid="{00000000-0005-0000-0000-00006E110000}"/>
    <cellStyle name="Currency 2 5 2 4 2 4" xfId="4904" xr:uid="{00000000-0005-0000-0000-00006F110000}"/>
    <cellStyle name="Currency 2 5 2 4 2 4 2" xfId="4905" xr:uid="{00000000-0005-0000-0000-000070110000}"/>
    <cellStyle name="Currency 2 5 2 4 2 4 2 2" xfId="4906" xr:uid="{00000000-0005-0000-0000-000071110000}"/>
    <cellStyle name="Currency 2 5 2 4 2 4 3" xfId="4907" xr:uid="{00000000-0005-0000-0000-000072110000}"/>
    <cellStyle name="Currency 2 5 2 4 2 5" xfId="4908" xr:uid="{00000000-0005-0000-0000-000073110000}"/>
    <cellStyle name="Currency 2 5 2 4 2 5 2" xfId="4909" xr:uid="{00000000-0005-0000-0000-000074110000}"/>
    <cellStyle name="Currency 2 5 2 4 2 5 2 2" xfId="4910" xr:uid="{00000000-0005-0000-0000-000075110000}"/>
    <cellStyle name="Currency 2 5 2 4 2 5 3" xfId="4911" xr:uid="{00000000-0005-0000-0000-000076110000}"/>
    <cellStyle name="Currency 2 5 2 4 2 6" xfId="4912" xr:uid="{00000000-0005-0000-0000-000077110000}"/>
    <cellStyle name="Currency 2 5 2 4 2 6 2" xfId="4913" xr:uid="{00000000-0005-0000-0000-000078110000}"/>
    <cellStyle name="Currency 2 5 2 4 2 6 2 2" xfId="4914" xr:uid="{00000000-0005-0000-0000-000079110000}"/>
    <cellStyle name="Currency 2 5 2 4 2 6 3" xfId="4915" xr:uid="{00000000-0005-0000-0000-00007A110000}"/>
    <cellStyle name="Currency 2 5 2 4 2 7" xfId="4916" xr:uid="{00000000-0005-0000-0000-00007B110000}"/>
    <cellStyle name="Currency 2 5 2 4 2 7 2" xfId="4917" xr:uid="{00000000-0005-0000-0000-00007C110000}"/>
    <cellStyle name="Currency 2 5 2 4 2 8" xfId="4918" xr:uid="{00000000-0005-0000-0000-00007D110000}"/>
    <cellStyle name="Currency 2 5 2 4 2 8 2" xfId="4919" xr:uid="{00000000-0005-0000-0000-00007E110000}"/>
    <cellStyle name="Currency 2 5 2 4 2 9" xfId="4920" xr:uid="{00000000-0005-0000-0000-00007F110000}"/>
    <cellStyle name="Currency 2 5 2 4 3" xfId="4921" xr:uid="{00000000-0005-0000-0000-000080110000}"/>
    <cellStyle name="Currency 2 5 2 4 3 2" xfId="4922" xr:uid="{00000000-0005-0000-0000-000081110000}"/>
    <cellStyle name="Currency 2 5 2 4 3 3" xfId="4923" xr:uid="{00000000-0005-0000-0000-000082110000}"/>
    <cellStyle name="Currency 2 5 2 4 3 3 2" xfId="4924" xr:uid="{00000000-0005-0000-0000-000083110000}"/>
    <cellStyle name="Currency 2 5 2 4 3 3 3" xfId="4925" xr:uid="{00000000-0005-0000-0000-000084110000}"/>
    <cellStyle name="Currency 2 5 2 4 3 4" xfId="4926" xr:uid="{00000000-0005-0000-0000-000085110000}"/>
    <cellStyle name="Currency 2 5 2 4 3 4 2" xfId="4927" xr:uid="{00000000-0005-0000-0000-000086110000}"/>
    <cellStyle name="Currency 2 5 2 4 3 4 2 2" xfId="4928" xr:uid="{00000000-0005-0000-0000-000087110000}"/>
    <cellStyle name="Currency 2 5 2 4 3 4 3" xfId="4929" xr:uid="{00000000-0005-0000-0000-000088110000}"/>
    <cellStyle name="Currency 2 5 2 4 3 5" xfId="4930" xr:uid="{00000000-0005-0000-0000-000089110000}"/>
    <cellStyle name="Currency 2 5 2 4 3 5 2" xfId="4931" xr:uid="{00000000-0005-0000-0000-00008A110000}"/>
    <cellStyle name="Currency 2 5 2 4 3 5 2 2" xfId="4932" xr:uid="{00000000-0005-0000-0000-00008B110000}"/>
    <cellStyle name="Currency 2 5 2 4 3 5 3" xfId="4933" xr:uid="{00000000-0005-0000-0000-00008C110000}"/>
    <cellStyle name="Currency 2 5 2 4 3 6" xfId="4934" xr:uid="{00000000-0005-0000-0000-00008D110000}"/>
    <cellStyle name="Currency 2 5 2 4 3 6 2" xfId="4935" xr:uid="{00000000-0005-0000-0000-00008E110000}"/>
    <cellStyle name="Currency 2 5 2 4 3 6 2 2" xfId="4936" xr:uid="{00000000-0005-0000-0000-00008F110000}"/>
    <cellStyle name="Currency 2 5 2 4 3 6 3" xfId="4937" xr:uid="{00000000-0005-0000-0000-000090110000}"/>
    <cellStyle name="Currency 2 5 2 4 3 7" xfId="4938" xr:uid="{00000000-0005-0000-0000-000091110000}"/>
    <cellStyle name="Currency 2 5 2 4 3 7 2" xfId="4939" xr:uid="{00000000-0005-0000-0000-000092110000}"/>
    <cellStyle name="Currency 2 5 2 4 3 8" xfId="4940" xr:uid="{00000000-0005-0000-0000-000093110000}"/>
    <cellStyle name="Currency 2 5 2 4 3 8 2" xfId="4941" xr:uid="{00000000-0005-0000-0000-000094110000}"/>
    <cellStyle name="Currency 2 5 2 4 3 9" xfId="4942" xr:uid="{00000000-0005-0000-0000-000095110000}"/>
    <cellStyle name="Currency 2 5 2 4 4" xfId="4943" xr:uid="{00000000-0005-0000-0000-000096110000}"/>
    <cellStyle name="Currency 2 5 2 4 4 2" xfId="4944" xr:uid="{00000000-0005-0000-0000-000097110000}"/>
    <cellStyle name="Currency 2 5 2 4 4 3" xfId="4945" xr:uid="{00000000-0005-0000-0000-000098110000}"/>
    <cellStyle name="Currency 2 5 2 4 4 3 2" xfId="4946" xr:uid="{00000000-0005-0000-0000-000099110000}"/>
    <cellStyle name="Currency 2 5 2 4 4 3 2 2" xfId="4947" xr:uid="{00000000-0005-0000-0000-00009A110000}"/>
    <cellStyle name="Currency 2 5 2 4 4 3 3" xfId="4948" xr:uid="{00000000-0005-0000-0000-00009B110000}"/>
    <cellStyle name="Currency 2 5 2 4 4 4" xfId="4949" xr:uid="{00000000-0005-0000-0000-00009C110000}"/>
    <cellStyle name="Currency 2 5 2 4 4 4 2" xfId="4950" xr:uid="{00000000-0005-0000-0000-00009D110000}"/>
    <cellStyle name="Currency 2 5 2 4 4 4 2 2" xfId="4951" xr:uid="{00000000-0005-0000-0000-00009E110000}"/>
    <cellStyle name="Currency 2 5 2 4 4 4 3" xfId="4952" xr:uid="{00000000-0005-0000-0000-00009F110000}"/>
    <cellStyle name="Currency 2 5 2 4 4 5" xfId="4953" xr:uid="{00000000-0005-0000-0000-0000A0110000}"/>
    <cellStyle name="Currency 2 5 2 4 4 5 2" xfId="4954" xr:uid="{00000000-0005-0000-0000-0000A1110000}"/>
    <cellStyle name="Currency 2 5 2 4 4 5 2 2" xfId="4955" xr:uid="{00000000-0005-0000-0000-0000A2110000}"/>
    <cellStyle name="Currency 2 5 2 4 4 5 3" xfId="4956" xr:uid="{00000000-0005-0000-0000-0000A3110000}"/>
    <cellStyle name="Currency 2 5 2 4 4 6" xfId="4957" xr:uid="{00000000-0005-0000-0000-0000A4110000}"/>
    <cellStyle name="Currency 2 5 2 4 4 6 2" xfId="4958" xr:uid="{00000000-0005-0000-0000-0000A5110000}"/>
    <cellStyle name="Currency 2 5 2 4 4 7" xfId="4959" xr:uid="{00000000-0005-0000-0000-0000A6110000}"/>
    <cellStyle name="Currency 2 5 2 4 4 7 2" xfId="4960" xr:uid="{00000000-0005-0000-0000-0000A7110000}"/>
    <cellStyle name="Currency 2 5 2 4 4 8" xfId="4961" xr:uid="{00000000-0005-0000-0000-0000A8110000}"/>
    <cellStyle name="Currency 2 5 2 4 4 9" xfId="4962" xr:uid="{00000000-0005-0000-0000-0000A9110000}"/>
    <cellStyle name="Currency 2 5 2 4 5" xfId="4963" xr:uid="{00000000-0005-0000-0000-0000AA110000}"/>
    <cellStyle name="Currency 2 5 2 4 5 2" xfId="4964" xr:uid="{00000000-0005-0000-0000-0000AB110000}"/>
    <cellStyle name="Currency 2 5 2 4 5 3" xfId="4965" xr:uid="{00000000-0005-0000-0000-0000AC110000}"/>
    <cellStyle name="Currency 2 5 2 4 6" xfId="4966" xr:uid="{00000000-0005-0000-0000-0000AD110000}"/>
    <cellStyle name="Currency 2 5 2 4 6 2" xfId="4967" xr:uid="{00000000-0005-0000-0000-0000AE110000}"/>
    <cellStyle name="Currency 2 5 2 4 6 2 2" xfId="4968" xr:uid="{00000000-0005-0000-0000-0000AF110000}"/>
    <cellStyle name="Currency 2 5 2 4 6 2 2 2" xfId="4969" xr:uid="{00000000-0005-0000-0000-0000B0110000}"/>
    <cellStyle name="Currency 2 5 2 4 6 2 3" xfId="4970" xr:uid="{00000000-0005-0000-0000-0000B1110000}"/>
    <cellStyle name="Currency 2 5 2 4 6 3" xfId="4971" xr:uid="{00000000-0005-0000-0000-0000B2110000}"/>
    <cellStyle name="Currency 2 5 2 4 6 3 2" xfId="4972" xr:uid="{00000000-0005-0000-0000-0000B3110000}"/>
    <cellStyle name="Currency 2 5 2 4 6 3 2 2" xfId="4973" xr:uid="{00000000-0005-0000-0000-0000B4110000}"/>
    <cellStyle name="Currency 2 5 2 4 6 3 3" xfId="4974" xr:uid="{00000000-0005-0000-0000-0000B5110000}"/>
    <cellStyle name="Currency 2 5 2 4 6 4" xfId="4975" xr:uid="{00000000-0005-0000-0000-0000B6110000}"/>
    <cellStyle name="Currency 2 5 2 4 6 4 2" xfId="4976" xr:uid="{00000000-0005-0000-0000-0000B7110000}"/>
    <cellStyle name="Currency 2 5 2 4 6 4 2 2" xfId="4977" xr:uid="{00000000-0005-0000-0000-0000B8110000}"/>
    <cellStyle name="Currency 2 5 2 4 6 4 3" xfId="4978" xr:uid="{00000000-0005-0000-0000-0000B9110000}"/>
    <cellStyle name="Currency 2 5 2 4 6 5" xfId="4979" xr:uid="{00000000-0005-0000-0000-0000BA110000}"/>
    <cellStyle name="Currency 2 5 2 4 6 5 2" xfId="4980" xr:uid="{00000000-0005-0000-0000-0000BB110000}"/>
    <cellStyle name="Currency 2 5 2 4 6 6" xfId="4981" xr:uid="{00000000-0005-0000-0000-0000BC110000}"/>
    <cellStyle name="Currency 2 5 2 4 6 6 2" xfId="4982" xr:uid="{00000000-0005-0000-0000-0000BD110000}"/>
    <cellStyle name="Currency 2 5 2 4 6 7" xfId="4983" xr:uid="{00000000-0005-0000-0000-0000BE110000}"/>
    <cellStyle name="Currency 2 5 2 4 7" xfId="4984" xr:uid="{00000000-0005-0000-0000-0000BF110000}"/>
    <cellStyle name="Currency 2 5 2 4 7 2" xfId="4985" xr:uid="{00000000-0005-0000-0000-0000C0110000}"/>
    <cellStyle name="Currency 2 5 2 4 7 2 2" xfId="4986" xr:uid="{00000000-0005-0000-0000-0000C1110000}"/>
    <cellStyle name="Currency 2 5 2 4 7 3" xfId="4987" xr:uid="{00000000-0005-0000-0000-0000C2110000}"/>
    <cellStyle name="Currency 2 5 2 4 8" xfId="4988" xr:uid="{00000000-0005-0000-0000-0000C3110000}"/>
    <cellStyle name="Currency 2 5 2 4 8 2" xfId="4989" xr:uid="{00000000-0005-0000-0000-0000C4110000}"/>
    <cellStyle name="Currency 2 5 2 4 8 2 2" xfId="4990" xr:uid="{00000000-0005-0000-0000-0000C5110000}"/>
    <cellStyle name="Currency 2 5 2 4 8 3" xfId="4991" xr:uid="{00000000-0005-0000-0000-0000C6110000}"/>
    <cellStyle name="Currency 2 5 2 5" xfId="229" xr:uid="{00000000-0005-0000-0000-0000C7110000}"/>
    <cellStyle name="Currency 2 5 2 5 10" xfId="4992" xr:uid="{00000000-0005-0000-0000-0000C8110000}"/>
    <cellStyle name="Currency 2 5 2 5 2" xfId="230" xr:uid="{00000000-0005-0000-0000-0000C9110000}"/>
    <cellStyle name="Currency 2 5 2 5 2 2" xfId="4993" xr:uid="{00000000-0005-0000-0000-0000CA110000}"/>
    <cellStyle name="Currency 2 5 2 5 2 3" xfId="4994" xr:uid="{00000000-0005-0000-0000-0000CB110000}"/>
    <cellStyle name="Currency 2 5 2 5 2 3 2" xfId="4995" xr:uid="{00000000-0005-0000-0000-0000CC110000}"/>
    <cellStyle name="Currency 2 5 2 5 2 3 3" xfId="4996" xr:uid="{00000000-0005-0000-0000-0000CD110000}"/>
    <cellStyle name="Currency 2 5 2 5 2 4" xfId="4997" xr:uid="{00000000-0005-0000-0000-0000CE110000}"/>
    <cellStyle name="Currency 2 5 2 5 2 4 2" xfId="4998" xr:uid="{00000000-0005-0000-0000-0000CF110000}"/>
    <cellStyle name="Currency 2 5 2 5 2 4 2 2" xfId="4999" xr:uid="{00000000-0005-0000-0000-0000D0110000}"/>
    <cellStyle name="Currency 2 5 2 5 2 4 3" xfId="5000" xr:uid="{00000000-0005-0000-0000-0000D1110000}"/>
    <cellStyle name="Currency 2 5 2 5 2 5" xfId="5001" xr:uid="{00000000-0005-0000-0000-0000D2110000}"/>
    <cellStyle name="Currency 2 5 2 5 2 5 2" xfId="5002" xr:uid="{00000000-0005-0000-0000-0000D3110000}"/>
    <cellStyle name="Currency 2 5 2 5 2 5 2 2" xfId="5003" xr:uid="{00000000-0005-0000-0000-0000D4110000}"/>
    <cellStyle name="Currency 2 5 2 5 2 5 3" xfId="5004" xr:uid="{00000000-0005-0000-0000-0000D5110000}"/>
    <cellStyle name="Currency 2 5 2 5 2 6" xfId="5005" xr:uid="{00000000-0005-0000-0000-0000D6110000}"/>
    <cellStyle name="Currency 2 5 2 5 2 6 2" xfId="5006" xr:uid="{00000000-0005-0000-0000-0000D7110000}"/>
    <cellStyle name="Currency 2 5 2 5 2 6 2 2" xfId="5007" xr:uid="{00000000-0005-0000-0000-0000D8110000}"/>
    <cellStyle name="Currency 2 5 2 5 2 6 3" xfId="5008" xr:uid="{00000000-0005-0000-0000-0000D9110000}"/>
    <cellStyle name="Currency 2 5 2 5 2 7" xfId="5009" xr:uid="{00000000-0005-0000-0000-0000DA110000}"/>
    <cellStyle name="Currency 2 5 2 5 2 7 2" xfId="5010" xr:uid="{00000000-0005-0000-0000-0000DB110000}"/>
    <cellStyle name="Currency 2 5 2 5 2 8" xfId="5011" xr:uid="{00000000-0005-0000-0000-0000DC110000}"/>
    <cellStyle name="Currency 2 5 2 5 2 8 2" xfId="5012" xr:uid="{00000000-0005-0000-0000-0000DD110000}"/>
    <cellStyle name="Currency 2 5 2 5 2 9" xfId="5013" xr:uid="{00000000-0005-0000-0000-0000DE110000}"/>
    <cellStyle name="Currency 2 5 2 5 3" xfId="231" xr:uid="{00000000-0005-0000-0000-0000DF110000}"/>
    <cellStyle name="Currency 2 5 2 5 4" xfId="5014" xr:uid="{00000000-0005-0000-0000-0000E0110000}"/>
    <cellStyle name="Currency 2 5 2 5 4 2" xfId="5015" xr:uid="{00000000-0005-0000-0000-0000E1110000}"/>
    <cellStyle name="Currency 2 5 2 5 4 3" xfId="5016" xr:uid="{00000000-0005-0000-0000-0000E2110000}"/>
    <cellStyle name="Currency 2 5 2 5 5" xfId="5017" xr:uid="{00000000-0005-0000-0000-0000E3110000}"/>
    <cellStyle name="Currency 2 5 2 5 5 2" xfId="5018" xr:uid="{00000000-0005-0000-0000-0000E4110000}"/>
    <cellStyle name="Currency 2 5 2 5 5 2 2" xfId="5019" xr:uid="{00000000-0005-0000-0000-0000E5110000}"/>
    <cellStyle name="Currency 2 5 2 5 5 3" xfId="5020" xr:uid="{00000000-0005-0000-0000-0000E6110000}"/>
    <cellStyle name="Currency 2 5 2 5 6" xfId="5021" xr:uid="{00000000-0005-0000-0000-0000E7110000}"/>
    <cellStyle name="Currency 2 5 2 5 6 2" xfId="5022" xr:uid="{00000000-0005-0000-0000-0000E8110000}"/>
    <cellStyle name="Currency 2 5 2 5 6 2 2" xfId="5023" xr:uid="{00000000-0005-0000-0000-0000E9110000}"/>
    <cellStyle name="Currency 2 5 2 5 6 3" xfId="5024" xr:uid="{00000000-0005-0000-0000-0000EA110000}"/>
    <cellStyle name="Currency 2 5 2 5 7" xfId="5025" xr:uid="{00000000-0005-0000-0000-0000EB110000}"/>
    <cellStyle name="Currency 2 5 2 5 7 2" xfId="5026" xr:uid="{00000000-0005-0000-0000-0000EC110000}"/>
    <cellStyle name="Currency 2 5 2 5 7 2 2" xfId="5027" xr:uid="{00000000-0005-0000-0000-0000ED110000}"/>
    <cellStyle name="Currency 2 5 2 5 7 3" xfId="5028" xr:uid="{00000000-0005-0000-0000-0000EE110000}"/>
    <cellStyle name="Currency 2 5 2 5 8" xfId="5029" xr:uid="{00000000-0005-0000-0000-0000EF110000}"/>
    <cellStyle name="Currency 2 5 2 5 8 2" xfId="5030" xr:uid="{00000000-0005-0000-0000-0000F0110000}"/>
    <cellStyle name="Currency 2 5 2 5 9" xfId="5031" xr:uid="{00000000-0005-0000-0000-0000F1110000}"/>
    <cellStyle name="Currency 2 5 2 5 9 2" xfId="5032" xr:uid="{00000000-0005-0000-0000-0000F2110000}"/>
    <cellStyle name="Currency 2 5 2 6" xfId="232" xr:uid="{00000000-0005-0000-0000-0000F3110000}"/>
    <cellStyle name="Currency 2 5 2 6 2" xfId="233" xr:uid="{00000000-0005-0000-0000-0000F4110000}"/>
    <cellStyle name="Currency 2 5 2 6 2 10" xfId="5033" xr:uid="{00000000-0005-0000-0000-0000F5110000}"/>
    <cellStyle name="Currency 2 5 2 6 2 2" xfId="5034" xr:uid="{00000000-0005-0000-0000-0000F6110000}"/>
    <cellStyle name="Currency 2 5 2 6 2 3" xfId="5035" xr:uid="{00000000-0005-0000-0000-0000F7110000}"/>
    <cellStyle name="Currency 2 5 2 6 2 4" xfId="5036" xr:uid="{00000000-0005-0000-0000-0000F8110000}"/>
    <cellStyle name="Currency 2 5 2 6 2 4 2" xfId="5037" xr:uid="{00000000-0005-0000-0000-0000F9110000}"/>
    <cellStyle name="Currency 2 5 2 6 2 4 2 2" xfId="5038" xr:uid="{00000000-0005-0000-0000-0000FA110000}"/>
    <cellStyle name="Currency 2 5 2 6 2 4 3" xfId="5039" xr:uid="{00000000-0005-0000-0000-0000FB110000}"/>
    <cellStyle name="Currency 2 5 2 6 2 5" xfId="5040" xr:uid="{00000000-0005-0000-0000-0000FC110000}"/>
    <cellStyle name="Currency 2 5 2 6 2 5 2" xfId="5041" xr:uid="{00000000-0005-0000-0000-0000FD110000}"/>
    <cellStyle name="Currency 2 5 2 6 2 5 2 2" xfId="5042" xr:uid="{00000000-0005-0000-0000-0000FE110000}"/>
    <cellStyle name="Currency 2 5 2 6 2 5 3" xfId="5043" xr:uid="{00000000-0005-0000-0000-0000FF110000}"/>
    <cellStyle name="Currency 2 5 2 6 2 6" xfId="5044" xr:uid="{00000000-0005-0000-0000-000000120000}"/>
    <cellStyle name="Currency 2 5 2 6 2 6 2" xfId="5045" xr:uid="{00000000-0005-0000-0000-000001120000}"/>
    <cellStyle name="Currency 2 5 2 6 2 6 2 2" xfId="5046" xr:uid="{00000000-0005-0000-0000-000002120000}"/>
    <cellStyle name="Currency 2 5 2 6 2 6 3" xfId="5047" xr:uid="{00000000-0005-0000-0000-000003120000}"/>
    <cellStyle name="Currency 2 5 2 6 2 7" xfId="5048" xr:uid="{00000000-0005-0000-0000-000004120000}"/>
    <cellStyle name="Currency 2 5 2 6 2 7 2" xfId="5049" xr:uid="{00000000-0005-0000-0000-000005120000}"/>
    <cellStyle name="Currency 2 5 2 6 2 8" xfId="5050" xr:uid="{00000000-0005-0000-0000-000006120000}"/>
    <cellStyle name="Currency 2 5 2 6 2 8 2" xfId="5051" xr:uid="{00000000-0005-0000-0000-000007120000}"/>
    <cellStyle name="Currency 2 5 2 6 2 9" xfId="5052" xr:uid="{00000000-0005-0000-0000-000008120000}"/>
    <cellStyle name="Currency 2 5 2 6 3" xfId="234" xr:uid="{00000000-0005-0000-0000-000009120000}"/>
    <cellStyle name="Currency 2 5 2 6 4" xfId="5053" xr:uid="{00000000-0005-0000-0000-00000A120000}"/>
    <cellStyle name="Currency 2 5 2 6 4 2" xfId="5054" xr:uid="{00000000-0005-0000-0000-00000B120000}"/>
    <cellStyle name="Currency 2 5 2 6 4 2 2" xfId="5055" xr:uid="{00000000-0005-0000-0000-00000C120000}"/>
    <cellStyle name="Currency 2 5 2 6 4 3" xfId="5056" xr:uid="{00000000-0005-0000-0000-00000D120000}"/>
    <cellStyle name="Currency 2 5 2 6 5" xfId="5057" xr:uid="{00000000-0005-0000-0000-00000E120000}"/>
    <cellStyle name="Currency 2 5 2 6 5 2" xfId="5058" xr:uid="{00000000-0005-0000-0000-00000F120000}"/>
    <cellStyle name="Currency 2 5 2 6 5 2 2" xfId="5059" xr:uid="{00000000-0005-0000-0000-000010120000}"/>
    <cellStyle name="Currency 2 5 2 6 5 3" xfId="5060" xr:uid="{00000000-0005-0000-0000-000011120000}"/>
    <cellStyle name="Currency 2 5 2 7" xfId="5061" xr:uid="{00000000-0005-0000-0000-000012120000}"/>
    <cellStyle name="Currency 2 5 2 7 2" xfId="5062" xr:uid="{00000000-0005-0000-0000-000013120000}"/>
    <cellStyle name="Currency 2 5 2 7 3" xfId="5063" xr:uid="{00000000-0005-0000-0000-000014120000}"/>
    <cellStyle name="Currency 2 5 2 7 3 2" xfId="5064" xr:uid="{00000000-0005-0000-0000-000015120000}"/>
    <cellStyle name="Currency 2 5 2 7 3 3" xfId="5065" xr:uid="{00000000-0005-0000-0000-000016120000}"/>
    <cellStyle name="Currency 2 5 2 7 4" xfId="5066" xr:uid="{00000000-0005-0000-0000-000017120000}"/>
    <cellStyle name="Currency 2 5 2 7 4 2" xfId="5067" xr:uid="{00000000-0005-0000-0000-000018120000}"/>
    <cellStyle name="Currency 2 5 2 7 4 2 2" xfId="5068" xr:uid="{00000000-0005-0000-0000-000019120000}"/>
    <cellStyle name="Currency 2 5 2 7 4 3" xfId="5069" xr:uid="{00000000-0005-0000-0000-00001A120000}"/>
    <cellStyle name="Currency 2 5 2 7 5" xfId="5070" xr:uid="{00000000-0005-0000-0000-00001B120000}"/>
    <cellStyle name="Currency 2 5 2 7 5 2" xfId="5071" xr:uid="{00000000-0005-0000-0000-00001C120000}"/>
    <cellStyle name="Currency 2 5 2 7 5 2 2" xfId="5072" xr:uid="{00000000-0005-0000-0000-00001D120000}"/>
    <cellStyle name="Currency 2 5 2 7 5 3" xfId="5073" xr:uid="{00000000-0005-0000-0000-00001E120000}"/>
    <cellStyle name="Currency 2 5 2 7 6" xfId="5074" xr:uid="{00000000-0005-0000-0000-00001F120000}"/>
    <cellStyle name="Currency 2 5 2 7 6 2" xfId="5075" xr:uid="{00000000-0005-0000-0000-000020120000}"/>
    <cellStyle name="Currency 2 5 2 7 6 2 2" xfId="5076" xr:uid="{00000000-0005-0000-0000-000021120000}"/>
    <cellStyle name="Currency 2 5 2 7 6 3" xfId="5077" xr:uid="{00000000-0005-0000-0000-000022120000}"/>
    <cellStyle name="Currency 2 5 2 7 7" xfId="5078" xr:uid="{00000000-0005-0000-0000-000023120000}"/>
    <cellStyle name="Currency 2 5 2 7 7 2" xfId="5079" xr:uid="{00000000-0005-0000-0000-000024120000}"/>
    <cellStyle name="Currency 2 5 2 7 8" xfId="5080" xr:uid="{00000000-0005-0000-0000-000025120000}"/>
    <cellStyle name="Currency 2 5 2 7 8 2" xfId="5081" xr:uid="{00000000-0005-0000-0000-000026120000}"/>
    <cellStyle name="Currency 2 5 2 7 9" xfId="5082" xr:uid="{00000000-0005-0000-0000-000027120000}"/>
    <cellStyle name="Currency 2 5 2 8" xfId="5083" xr:uid="{00000000-0005-0000-0000-000028120000}"/>
    <cellStyle name="Currency 2 5 2 8 2" xfId="5084" xr:uid="{00000000-0005-0000-0000-000029120000}"/>
    <cellStyle name="Currency 2 5 2 8 3" xfId="5085" xr:uid="{00000000-0005-0000-0000-00002A120000}"/>
    <cellStyle name="Currency 2 5 2 9" xfId="5086" xr:uid="{00000000-0005-0000-0000-00002B120000}"/>
    <cellStyle name="Currency 2 5 3" xfId="235" xr:uid="{00000000-0005-0000-0000-00002C120000}"/>
    <cellStyle name="Currency 2 5 3 10" xfId="5087" xr:uid="{00000000-0005-0000-0000-00002D120000}"/>
    <cellStyle name="Currency 2 5 3 10 2" xfId="5088" xr:uid="{00000000-0005-0000-0000-00002E120000}"/>
    <cellStyle name="Currency 2 5 3 10 2 2" xfId="5089" xr:uid="{00000000-0005-0000-0000-00002F120000}"/>
    <cellStyle name="Currency 2 5 3 10 3" xfId="5090" xr:uid="{00000000-0005-0000-0000-000030120000}"/>
    <cellStyle name="Currency 2 5 3 10 4" xfId="5091" xr:uid="{00000000-0005-0000-0000-000031120000}"/>
    <cellStyle name="Currency 2 5 3 11" xfId="5092" xr:uid="{00000000-0005-0000-0000-000032120000}"/>
    <cellStyle name="Currency 2 5 3 11 2" xfId="5093" xr:uid="{00000000-0005-0000-0000-000033120000}"/>
    <cellStyle name="Currency 2 5 3 11 2 2" xfId="5094" xr:uid="{00000000-0005-0000-0000-000034120000}"/>
    <cellStyle name="Currency 2 5 3 11 3" xfId="5095" xr:uid="{00000000-0005-0000-0000-000035120000}"/>
    <cellStyle name="Currency 2 5 3 12" xfId="5096" xr:uid="{00000000-0005-0000-0000-000036120000}"/>
    <cellStyle name="Currency 2 5 3 12 2" xfId="5097" xr:uid="{00000000-0005-0000-0000-000037120000}"/>
    <cellStyle name="Currency 2 5 3 12 2 2" xfId="5098" xr:uid="{00000000-0005-0000-0000-000038120000}"/>
    <cellStyle name="Currency 2 5 3 12 3" xfId="5099" xr:uid="{00000000-0005-0000-0000-000039120000}"/>
    <cellStyle name="Currency 2 5 3 13" xfId="5100" xr:uid="{00000000-0005-0000-0000-00003A120000}"/>
    <cellStyle name="Currency 2 5 3 13 2" xfId="5101" xr:uid="{00000000-0005-0000-0000-00003B120000}"/>
    <cellStyle name="Currency 2 5 3 14" xfId="5102" xr:uid="{00000000-0005-0000-0000-00003C120000}"/>
    <cellStyle name="Currency 2 5 3 14 2" xfId="5103" xr:uid="{00000000-0005-0000-0000-00003D120000}"/>
    <cellStyle name="Currency 2 5 3 15" xfId="5104" xr:uid="{00000000-0005-0000-0000-00003E120000}"/>
    <cellStyle name="Currency 2 5 3 16" xfId="5105" xr:uid="{00000000-0005-0000-0000-00003F120000}"/>
    <cellStyle name="Currency 2 5 3 17" xfId="5106" xr:uid="{00000000-0005-0000-0000-000040120000}"/>
    <cellStyle name="Currency 2 5 3 2" xfId="236" xr:uid="{00000000-0005-0000-0000-000041120000}"/>
    <cellStyle name="Currency 2 5 3 2 10" xfId="5107" xr:uid="{00000000-0005-0000-0000-000042120000}"/>
    <cellStyle name="Currency 2 5 3 2 10 2" xfId="5108" xr:uid="{00000000-0005-0000-0000-000043120000}"/>
    <cellStyle name="Currency 2 5 3 2 10 2 2" xfId="5109" xr:uid="{00000000-0005-0000-0000-000044120000}"/>
    <cellStyle name="Currency 2 5 3 2 10 3" xfId="5110" xr:uid="{00000000-0005-0000-0000-000045120000}"/>
    <cellStyle name="Currency 2 5 3 2 11" xfId="5111" xr:uid="{00000000-0005-0000-0000-000046120000}"/>
    <cellStyle name="Currency 2 5 3 2 11 2" xfId="5112" xr:uid="{00000000-0005-0000-0000-000047120000}"/>
    <cellStyle name="Currency 2 5 3 2 12" xfId="5113" xr:uid="{00000000-0005-0000-0000-000048120000}"/>
    <cellStyle name="Currency 2 5 3 2 12 2" xfId="5114" xr:uid="{00000000-0005-0000-0000-000049120000}"/>
    <cellStyle name="Currency 2 5 3 2 13" xfId="5115" xr:uid="{00000000-0005-0000-0000-00004A120000}"/>
    <cellStyle name="Currency 2 5 3 2 14" xfId="5116" xr:uid="{00000000-0005-0000-0000-00004B120000}"/>
    <cellStyle name="Currency 2 5 3 2 15" xfId="5117" xr:uid="{00000000-0005-0000-0000-00004C120000}"/>
    <cellStyle name="Currency 2 5 3 2 2" xfId="237" xr:uid="{00000000-0005-0000-0000-00004D120000}"/>
    <cellStyle name="Currency 2 5 3 2 2 2" xfId="5118" xr:uid="{00000000-0005-0000-0000-00004E120000}"/>
    <cellStyle name="Currency 2 5 3 2 2 2 2" xfId="5119" xr:uid="{00000000-0005-0000-0000-00004F120000}"/>
    <cellStyle name="Currency 2 5 3 2 2 2 3" xfId="5120" xr:uid="{00000000-0005-0000-0000-000050120000}"/>
    <cellStyle name="Currency 2 5 3 2 2 2 3 2" xfId="5121" xr:uid="{00000000-0005-0000-0000-000051120000}"/>
    <cellStyle name="Currency 2 5 3 2 2 2 3 3" xfId="5122" xr:uid="{00000000-0005-0000-0000-000052120000}"/>
    <cellStyle name="Currency 2 5 3 2 2 2 4" xfId="5123" xr:uid="{00000000-0005-0000-0000-000053120000}"/>
    <cellStyle name="Currency 2 5 3 2 2 2 4 2" xfId="5124" xr:uid="{00000000-0005-0000-0000-000054120000}"/>
    <cellStyle name="Currency 2 5 3 2 2 2 4 2 2" xfId="5125" xr:uid="{00000000-0005-0000-0000-000055120000}"/>
    <cellStyle name="Currency 2 5 3 2 2 2 4 3" xfId="5126" xr:uid="{00000000-0005-0000-0000-000056120000}"/>
    <cellStyle name="Currency 2 5 3 2 2 2 5" xfId="5127" xr:uid="{00000000-0005-0000-0000-000057120000}"/>
    <cellStyle name="Currency 2 5 3 2 2 2 5 2" xfId="5128" xr:uid="{00000000-0005-0000-0000-000058120000}"/>
    <cellStyle name="Currency 2 5 3 2 2 2 5 2 2" xfId="5129" xr:uid="{00000000-0005-0000-0000-000059120000}"/>
    <cellStyle name="Currency 2 5 3 2 2 2 5 3" xfId="5130" xr:uid="{00000000-0005-0000-0000-00005A120000}"/>
    <cellStyle name="Currency 2 5 3 2 2 2 6" xfId="5131" xr:uid="{00000000-0005-0000-0000-00005B120000}"/>
    <cellStyle name="Currency 2 5 3 2 2 2 6 2" xfId="5132" xr:uid="{00000000-0005-0000-0000-00005C120000}"/>
    <cellStyle name="Currency 2 5 3 2 2 2 6 2 2" xfId="5133" xr:uid="{00000000-0005-0000-0000-00005D120000}"/>
    <cellStyle name="Currency 2 5 3 2 2 2 6 3" xfId="5134" xr:uid="{00000000-0005-0000-0000-00005E120000}"/>
    <cellStyle name="Currency 2 5 3 2 2 2 7" xfId="5135" xr:uid="{00000000-0005-0000-0000-00005F120000}"/>
    <cellStyle name="Currency 2 5 3 2 2 2 7 2" xfId="5136" xr:uid="{00000000-0005-0000-0000-000060120000}"/>
    <cellStyle name="Currency 2 5 3 2 2 2 8" xfId="5137" xr:uid="{00000000-0005-0000-0000-000061120000}"/>
    <cellStyle name="Currency 2 5 3 2 2 2 8 2" xfId="5138" xr:uid="{00000000-0005-0000-0000-000062120000}"/>
    <cellStyle name="Currency 2 5 3 2 2 2 9" xfId="5139" xr:uid="{00000000-0005-0000-0000-000063120000}"/>
    <cellStyle name="Currency 2 5 3 2 2 3" xfId="5140" xr:uid="{00000000-0005-0000-0000-000064120000}"/>
    <cellStyle name="Currency 2 5 3 2 2 3 2" xfId="5141" xr:uid="{00000000-0005-0000-0000-000065120000}"/>
    <cellStyle name="Currency 2 5 3 2 2 3 3" xfId="5142" xr:uid="{00000000-0005-0000-0000-000066120000}"/>
    <cellStyle name="Currency 2 5 3 2 2 3 3 2" xfId="5143" xr:uid="{00000000-0005-0000-0000-000067120000}"/>
    <cellStyle name="Currency 2 5 3 2 2 3 3 3" xfId="5144" xr:uid="{00000000-0005-0000-0000-000068120000}"/>
    <cellStyle name="Currency 2 5 3 2 2 3 4" xfId="5145" xr:uid="{00000000-0005-0000-0000-000069120000}"/>
    <cellStyle name="Currency 2 5 3 2 2 3 4 2" xfId="5146" xr:uid="{00000000-0005-0000-0000-00006A120000}"/>
    <cellStyle name="Currency 2 5 3 2 2 3 4 2 2" xfId="5147" xr:uid="{00000000-0005-0000-0000-00006B120000}"/>
    <cellStyle name="Currency 2 5 3 2 2 3 4 3" xfId="5148" xr:uid="{00000000-0005-0000-0000-00006C120000}"/>
    <cellStyle name="Currency 2 5 3 2 2 3 5" xfId="5149" xr:uid="{00000000-0005-0000-0000-00006D120000}"/>
    <cellStyle name="Currency 2 5 3 2 2 3 5 2" xfId="5150" xr:uid="{00000000-0005-0000-0000-00006E120000}"/>
    <cellStyle name="Currency 2 5 3 2 2 3 5 2 2" xfId="5151" xr:uid="{00000000-0005-0000-0000-00006F120000}"/>
    <cellStyle name="Currency 2 5 3 2 2 3 5 3" xfId="5152" xr:uid="{00000000-0005-0000-0000-000070120000}"/>
    <cellStyle name="Currency 2 5 3 2 2 3 6" xfId="5153" xr:uid="{00000000-0005-0000-0000-000071120000}"/>
    <cellStyle name="Currency 2 5 3 2 2 3 6 2" xfId="5154" xr:uid="{00000000-0005-0000-0000-000072120000}"/>
    <cellStyle name="Currency 2 5 3 2 2 3 6 2 2" xfId="5155" xr:uid="{00000000-0005-0000-0000-000073120000}"/>
    <cellStyle name="Currency 2 5 3 2 2 3 6 3" xfId="5156" xr:uid="{00000000-0005-0000-0000-000074120000}"/>
    <cellStyle name="Currency 2 5 3 2 2 3 7" xfId="5157" xr:uid="{00000000-0005-0000-0000-000075120000}"/>
    <cellStyle name="Currency 2 5 3 2 2 3 7 2" xfId="5158" xr:uid="{00000000-0005-0000-0000-000076120000}"/>
    <cellStyle name="Currency 2 5 3 2 2 3 8" xfId="5159" xr:uid="{00000000-0005-0000-0000-000077120000}"/>
    <cellStyle name="Currency 2 5 3 2 2 3 8 2" xfId="5160" xr:uid="{00000000-0005-0000-0000-000078120000}"/>
    <cellStyle name="Currency 2 5 3 2 2 3 9" xfId="5161" xr:uid="{00000000-0005-0000-0000-000079120000}"/>
    <cellStyle name="Currency 2 5 3 2 2 4" xfId="5162" xr:uid="{00000000-0005-0000-0000-00007A120000}"/>
    <cellStyle name="Currency 2 5 3 2 2 4 2" xfId="5163" xr:uid="{00000000-0005-0000-0000-00007B120000}"/>
    <cellStyle name="Currency 2 5 3 2 2 4 3" xfId="5164" xr:uid="{00000000-0005-0000-0000-00007C120000}"/>
    <cellStyle name="Currency 2 5 3 2 2 4 3 2" xfId="5165" xr:uid="{00000000-0005-0000-0000-00007D120000}"/>
    <cellStyle name="Currency 2 5 3 2 2 4 3 2 2" xfId="5166" xr:uid="{00000000-0005-0000-0000-00007E120000}"/>
    <cellStyle name="Currency 2 5 3 2 2 4 3 3" xfId="5167" xr:uid="{00000000-0005-0000-0000-00007F120000}"/>
    <cellStyle name="Currency 2 5 3 2 2 4 4" xfId="5168" xr:uid="{00000000-0005-0000-0000-000080120000}"/>
    <cellStyle name="Currency 2 5 3 2 2 4 4 2" xfId="5169" xr:uid="{00000000-0005-0000-0000-000081120000}"/>
    <cellStyle name="Currency 2 5 3 2 2 4 4 2 2" xfId="5170" xr:uid="{00000000-0005-0000-0000-000082120000}"/>
    <cellStyle name="Currency 2 5 3 2 2 4 4 3" xfId="5171" xr:uid="{00000000-0005-0000-0000-000083120000}"/>
    <cellStyle name="Currency 2 5 3 2 2 4 5" xfId="5172" xr:uid="{00000000-0005-0000-0000-000084120000}"/>
    <cellStyle name="Currency 2 5 3 2 2 4 5 2" xfId="5173" xr:uid="{00000000-0005-0000-0000-000085120000}"/>
    <cellStyle name="Currency 2 5 3 2 2 4 5 2 2" xfId="5174" xr:uid="{00000000-0005-0000-0000-000086120000}"/>
    <cellStyle name="Currency 2 5 3 2 2 4 5 3" xfId="5175" xr:uid="{00000000-0005-0000-0000-000087120000}"/>
    <cellStyle name="Currency 2 5 3 2 2 4 6" xfId="5176" xr:uid="{00000000-0005-0000-0000-000088120000}"/>
    <cellStyle name="Currency 2 5 3 2 2 4 6 2" xfId="5177" xr:uid="{00000000-0005-0000-0000-000089120000}"/>
    <cellStyle name="Currency 2 5 3 2 2 4 7" xfId="5178" xr:uid="{00000000-0005-0000-0000-00008A120000}"/>
    <cellStyle name="Currency 2 5 3 2 2 4 7 2" xfId="5179" xr:uid="{00000000-0005-0000-0000-00008B120000}"/>
    <cellStyle name="Currency 2 5 3 2 2 4 8" xfId="5180" xr:uid="{00000000-0005-0000-0000-00008C120000}"/>
    <cellStyle name="Currency 2 5 3 2 2 4 9" xfId="5181" xr:uid="{00000000-0005-0000-0000-00008D120000}"/>
    <cellStyle name="Currency 2 5 3 2 2 5" xfId="5182" xr:uid="{00000000-0005-0000-0000-00008E120000}"/>
    <cellStyle name="Currency 2 5 3 2 2 5 2" xfId="5183" xr:uid="{00000000-0005-0000-0000-00008F120000}"/>
    <cellStyle name="Currency 2 5 3 2 2 5 3" xfId="5184" xr:uid="{00000000-0005-0000-0000-000090120000}"/>
    <cellStyle name="Currency 2 5 3 2 2 6" xfId="5185" xr:uid="{00000000-0005-0000-0000-000091120000}"/>
    <cellStyle name="Currency 2 5 3 2 2 6 2" xfId="5186" xr:uid="{00000000-0005-0000-0000-000092120000}"/>
    <cellStyle name="Currency 2 5 3 2 2 6 2 2" xfId="5187" xr:uid="{00000000-0005-0000-0000-000093120000}"/>
    <cellStyle name="Currency 2 5 3 2 2 6 2 2 2" xfId="5188" xr:uid="{00000000-0005-0000-0000-000094120000}"/>
    <cellStyle name="Currency 2 5 3 2 2 6 2 3" xfId="5189" xr:uid="{00000000-0005-0000-0000-000095120000}"/>
    <cellStyle name="Currency 2 5 3 2 2 6 3" xfId="5190" xr:uid="{00000000-0005-0000-0000-000096120000}"/>
    <cellStyle name="Currency 2 5 3 2 2 6 3 2" xfId="5191" xr:uid="{00000000-0005-0000-0000-000097120000}"/>
    <cellStyle name="Currency 2 5 3 2 2 6 3 2 2" xfId="5192" xr:uid="{00000000-0005-0000-0000-000098120000}"/>
    <cellStyle name="Currency 2 5 3 2 2 6 3 3" xfId="5193" xr:uid="{00000000-0005-0000-0000-000099120000}"/>
    <cellStyle name="Currency 2 5 3 2 2 6 4" xfId="5194" xr:uid="{00000000-0005-0000-0000-00009A120000}"/>
    <cellStyle name="Currency 2 5 3 2 2 6 4 2" xfId="5195" xr:uid="{00000000-0005-0000-0000-00009B120000}"/>
    <cellStyle name="Currency 2 5 3 2 2 6 4 2 2" xfId="5196" xr:uid="{00000000-0005-0000-0000-00009C120000}"/>
    <cellStyle name="Currency 2 5 3 2 2 6 4 3" xfId="5197" xr:uid="{00000000-0005-0000-0000-00009D120000}"/>
    <cellStyle name="Currency 2 5 3 2 2 6 5" xfId="5198" xr:uid="{00000000-0005-0000-0000-00009E120000}"/>
    <cellStyle name="Currency 2 5 3 2 2 6 5 2" xfId="5199" xr:uid="{00000000-0005-0000-0000-00009F120000}"/>
    <cellStyle name="Currency 2 5 3 2 2 6 6" xfId="5200" xr:uid="{00000000-0005-0000-0000-0000A0120000}"/>
    <cellStyle name="Currency 2 5 3 2 2 6 6 2" xfId="5201" xr:uid="{00000000-0005-0000-0000-0000A1120000}"/>
    <cellStyle name="Currency 2 5 3 2 2 6 7" xfId="5202" xr:uid="{00000000-0005-0000-0000-0000A2120000}"/>
    <cellStyle name="Currency 2 5 3 2 2 7" xfId="5203" xr:uid="{00000000-0005-0000-0000-0000A3120000}"/>
    <cellStyle name="Currency 2 5 3 2 2 7 2" xfId="5204" xr:uid="{00000000-0005-0000-0000-0000A4120000}"/>
    <cellStyle name="Currency 2 5 3 2 2 7 2 2" xfId="5205" xr:uid="{00000000-0005-0000-0000-0000A5120000}"/>
    <cellStyle name="Currency 2 5 3 2 2 7 3" xfId="5206" xr:uid="{00000000-0005-0000-0000-0000A6120000}"/>
    <cellStyle name="Currency 2 5 3 2 2 8" xfId="5207" xr:uid="{00000000-0005-0000-0000-0000A7120000}"/>
    <cellStyle name="Currency 2 5 3 2 2 8 2" xfId="5208" xr:uid="{00000000-0005-0000-0000-0000A8120000}"/>
    <cellStyle name="Currency 2 5 3 2 2 8 2 2" xfId="5209" xr:uid="{00000000-0005-0000-0000-0000A9120000}"/>
    <cellStyle name="Currency 2 5 3 2 2 8 3" xfId="5210" xr:uid="{00000000-0005-0000-0000-0000AA120000}"/>
    <cellStyle name="Currency 2 5 3 2 3" xfId="238" xr:uid="{00000000-0005-0000-0000-0000AB120000}"/>
    <cellStyle name="Currency 2 5 3 2 3 10" xfId="5211" xr:uid="{00000000-0005-0000-0000-0000AC120000}"/>
    <cellStyle name="Currency 2 5 3 2 3 2" xfId="239" xr:uid="{00000000-0005-0000-0000-0000AD120000}"/>
    <cellStyle name="Currency 2 5 3 2 3 2 2" xfId="5212" xr:uid="{00000000-0005-0000-0000-0000AE120000}"/>
    <cellStyle name="Currency 2 5 3 2 3 2 3" xfId="5213" xr:uid="{00000000-0005-0000-0000-0000AF120000}"/>
    <cellStyle name="Currency 2 5 3 2 3 2 3 2" xfId="5214" xr:uid="{00000000-0005-0000-0000-0000B0120000}"/>
    <cellStyle name="Currency 2 5 3 2 3 2 3 3" xfId="5215" xr:uid="{00000000-0005-0000-0000-0000B1120000}"/>
    <cellStyle name="Currency 2 5 3 2 3 2 4" xfId="5216" xr:uid="{00000000-0005-0000-0000-0000B2120000}"/>
    <cellStyle name="Currency 2 5 3 2 3 2 4 2" xfId="5217" xr:uid="{00000000-0005-0000-0000-0000B3120000}"/>
    <cellStyle name="Currency 2 5 3 2 3 2 4 2 2" xfId="5218" xr:uid="{00000000-0005-0000-0000-0000B4120000}"/>
    <cellStyle name="Currency 2 5 3 2 3 2 4 3" xfId="5219" xr:uid="{00000000-0005-0000-0000-0000B5120000}"/>
    <cellStyle name="Currency 2 5 3 2 3 2 5" xfId="5220" xr:uid="{00000000-0005-0000-0000-0000B6120000}"/>
    <cellStyle name="Currency 2 5 3 2 3 2 5 2" xfId="5221" xr:uid="{00000000-0005-0000-0000-0000B7120000}"/>
    <cellStyle name="Currency 2 5 3 2 3 2 5 2 2" xfId="5222" xr:uid="{00000000-0005-0000-0000-0000B8120000}"/>
    <cellStyle name="Currency 2 5 3 2 3 2 5 3" xfId="5223" xr:uid="{00000000-0005-0000-0000-0000B9120000}"/>
    <cellStyle name="Currency 2 5 3 2 3 2 6" xfId="5224" xr:uid="{00000000-0005-0000-0000-0000BA120000}"/>
    <cellStyle name="Currency 2 5 3 2 3 2 6 2" xfId="5225" xr:uid="{00000000-0005-0000-0000-0000BB120000}"/>
    <cellStyle name="Currency 2 5 3 2 3 2 6 2 2" xfId="5226" xr:uid="{00000000-0005-0000-0000-0000BC120000}"/>
    <cellStyle name="Currency 2 5 3 2 3 2 6 3" xfId="5227" xr:uid="{00000000-0005-0000-0000-0000BD120000}"/>
    <cellStyle name="Currency 2 5 3 2 3 2 7" xfId="5228" xr:uid="{00000000-0005-0000-0000-0000BE120000}"/>
    <cellStyle name="Currency 2 5 3 2 3 2 7 2" xfId="5229" xr:uid="{00000000-0005-0000-0000-0000BF120000}"/>
    <cellStyle name="Currency 2 5 3 2 3 2 8" xfId="5230" xr:uid="{00000000-0005-0000-0000-0000C0120000}"/>
    <cellStyle name="Currency 2 5 3 2 3 2 8 2" xfId="5231" xr:uid="{00000000-0005-0000-0000-0000C1120000}"/>
    <cellStyle name="Currency 2 5 3 2 3 2 9" xfId="5232" xr:uid="{00000000-0005-0000-0000-0000C2120000}"/>
    <cellStyle name="Currency 2 5 3 2 3 3" xfId="240" xr:uid="{00000000-0005-0000-0000-0000C3120000}"/>
    <cellStyle name="Currency 2 5 3 2 3 4" xfId="5233" xr:uid="{00000000-0005-0000-0000-0000C4120000}"/>
    <cellStyle name="Currency 2 5 3 2 3 4 2" xfId="5234" xr:uid="{00000000-0005-0000-0000-0000C5120000}"/>
    <cellStyle name="Currency 2 5 3 2 3 4 3" xfId="5235" xr:uid="{00000000-0005-0000-0000-0000C6120000}"/>
    <cellStyle name="Currency 2 5 3 2 3 5" xfId="5236" xr:uid="{00000000-0005-0000-0000-0000C7120000}"/>
    <cellStyle name="Currency 2 5 3 2 3 5 2" xfId="5237" xr:uid="{00000000-0005-0000-0000-0000C8120000}"/>
    <cellStyle name="Currency 2 5 3 2 3 5 2 2" xfId="5238" xr:uid="{00000000-0005-0000-0000-0000C9120000}"/>
    <cellStyle name="Currency 2 5 3 2 3 5 3" xfId="5239" xr:uid="{00000000-0005-0000-0000-0000CA120000}"/>
    <cellStyle name="Currency 2 5 3 2 3 6" xfId="5240" xr:uid="{00000000-0005-0000-0000-0000CB120000}"/>
    <cellStyle name="Currency 2 5 3 2 3 6 2" xfId="5241" xr:uid="{00000000-0005-0000-0000-0000CC120000}"/>
    <cellStyle name="Currency 2 5 3 2 3 6 2 2" xfId="5242" xr:uid="{00000000-0005-0000-0000-0000CD120000}"/>
    <cellStyle name="Currency 2 5 3 2 3 6 3" xfId="5243" xr:uid="{00000000-0005-0000-0000-0000CE120000}"/>
    <cellStyle name="Currency 2 5 3 2 3 7" xfId="5244" xr:uid="{00000000-0005-0000-0000-0000CF120000}"/>
    <cellStyle name="Currency 2 5 3 2 3 7 2" xfId="5245" xr:uid="{00000000-0005-0000-0000-0000D0120000}"/>
    <cellStyle name="Currency 2 5 3 2 3 7 2 2" xfId="5246" xr:uid="{00000000-0005-0000-0000-0000D1120000}"/>
    <cellStyle name="Currency 2 5 3 2 3 7 3" xfId="5247" xr:uid="{00000000-0005-0000-0000-0000D2120000}"/>
    <cellStyle name="Currency 2 5 3 2 3 8" xfId="5248" xr:uid="{00000000-0005-0000-0000-0000D3120000}"/>
    <cellStyle name="Currency 2 5 3 2 3 8 2" xfId="5249" xr:uid="{00000000-0005-0000-0000-0000D4120000}"/>
    <cellStyle name="Currency 2 5 3 2 3 9" xfId="5250" xr:uid="{00000000-0005-0000-0000-0000D5120000}"/>
    <cellStyle name="Currency 2 5 3 2 3 9 2" xfId="5251" xr:uid="{00000000-0005-0000-0000-0000D6120000}"/>
    <cellStyle name="Currency 2 5 3 2 4" xfId="241" xr:uid="{00000000-0005-0000-0000-0000D7120000}"/>
    <cellStyle name="Currency 2 5 3 2 4 2" xfId="242" xr:uid="{00000000-0005-0000-0000-0000D8120000}"/>
    <cellStyle name="Currency 2 5 3 2 4 2 10" xfId="5252" xr:uid="{00000000-0005-0000-0000-0000D9120000}"/>
    <cellStyle name="Currency 2 5 3 2 4 2 2" xfId="5253" xr:uid="{00000000-0005-0000-0000-0000DA120000}"/>
    <cellStyle name="Currency 2 5 3 2 4 2 3" xfId="5254" xr:uid="{00000000-0005-0000-0000-0000DB120000}"/>
    <cellStyle name="Currency 2 5 3 2 4 2 4" xfId="5255" xr:uid="{00000000-0005-0000-0000-0000DC120000}"/>
    <cellStyle name="Currency 2 5 3 2 4 2 4 2" xfId="5256" xr:uid="{00000000-0005-0000-0000-0000DD120000}"/>
    <cellStyle name="Currency 2 5 3 2 4 2 4 2 2" xfId="5257" xr:uid="{00000000-0005-0000-0000-0000DE120000}"/>
    <cellStyle name="Currency 2 5 3 2 4 2 4 3" xfId="5258" xr:uid="{00000000-0005-0000-0000-0000DF120000}"/>
    <cellStyle name="Currency 2 5 3 2 4 2 5" xfId="5259" xr:uid="{00000000-0005-0000-0000-0000E0120000}"/>
    <cellStyle name="Currency 2 5 3 2 4 2 5 2" xfId="5260" xr:uid="{00000000-0005-0000-0000-0000E1120000}"/>
    <cellStyle name="Currency 2 5 3 2 4 2 5 2 2" xfId="5261" xr:uid="{00000000-0005-0000-0000-0000E2120000}"/>
    <cellStyle name="Currency 2 5 3 2 4 2 5 3" xfId="5262" xr:uid="{00000000-0005-0000-0000-0000E3120000}"/>
    <cellStyle name="Currency 2 5 3 2 4 2 6" xfId="5263" xr:uid="{00000000-0005-0000-0000-0000E4120000}"/>
    <cellStyle name="Currency 2 5 3 2 4 2 6 2" xfId="5264" xr:uid="{00000000-0005-0000-0000-0000E5120000}"/>
    <cellStyle name="Currency 2 5 3 2 4 2 6 2 2" xfId="5265" xr:uid="{00000000-0005-0000-0000-0000E6120000}"/>
    <cellStyle name="Currency 2 5 3 2 4 2 6 3" xfId="5266" xr:uid="{00000000-0005-0000-0000-0000E7120000}"/>
    <cellStyle name="Currency 2 5 3 2 4 2 7" xfId="5267" xr:uid="{00000000-0005-0000-0000-0000E8120000}"/>
    <cellStyle name="Currency 2 5 3 2 4 2 7 2" xfId="5268" xr:uid="{00000000-0005-0000-0000-0000E9120000}"/>
    <cellStyle name="Currency 2 5 3 2 4 2 8" xfId="5269" xr:uid="{00000000-0005-0000-0000-0000EA120000}"/>
    <cellStyle name="Currency 2 5 3 2 4 2 8 2" xfId="5270" xr:uid="{00000000-0005-0000-0000-0000EB120000}"/>
    <cellStyle name="Currency 2 5 3 2 4 2 9" xfId="5271" xr:uid="{00000000-0005-0000-0000-0000EC120000}"/>
    <cellStyle name="Currency 2 5 3 2 4 3" xfId="243" xr:uid="{00000000-0005-0000-0000-0000ED120000}"/>
    <cellStyle name="Currency 2 5 3 2 4 4" xfId="5272" xr:uid="{00000000-0005-0000-0000-0000EE120000}"/>
    <cellStyle name="Currency 2 5 3 2 4 4 2" xfId="5273" xr:uid="{00000000-0005-0000-0000-0000EF120000}"/>
    <cellStyle name="Currency 2 5 3 2 4 4 2 2" xfId="5274" xr:uid="{00000000-0005-0000-0000-0000F0120000}"/>
    <cellStyle name="Currency 2 5 3 2 4 4 3" xfId="5275" xr:uid="{00000000-0005-0000-0000-0000F1120000}"/>
    <cellStyle name="Currency 2 5 3 2 4 5" xfId="5276" xr:uid="{00000000-0005-0000-0000-0000F2120000}"/>
    <cellStyle name="Currency 2 5 3 2 4 5 2" xfId="5277" xr:uid="{00000000-0005-0000-0000-0000F3120000}"/>
    <cellStyle name="Currency 2 5 3 2 4 5 2 2" xfId="5278" xr:uid="{00000000-0005-0000-0000-0000F4120000}"/>
    <cellStyle name="Currency 2 5 3 2 4 5 3" xfId="5279" xr:uid="{00000000-0005-0000-0000-0000F5120000}"/>
    <cellStyle name="Currency 2 5 3 2 5" xfId="5280" xr:uid="{00000000-0005-0000-0000-0000F6120000}"/>
    <cellStyle name="Currency 2 5 3 2 5 2" xfId="5281" xr:uid="{00000000-0005-0000-0000-0000F7120000}"/>
    <cellStyle name="Currency 2 5 3 2 5 3" xfId="5282" xr:uid="{00000000-0005-0000-0000-0000F8120000}"/>
    <cellStyle name="Currency 2 5 3 2 5 3 2" xfId="5283" xr:uid="{00000000-0005-0000-0000-0000F9120000}"/>
    <cellStyle name="Currency 2 5 3 2 5 3 3" xfId="5284" xr:uid="{00000000-0005-0000-0000-0000FA120000}"/>
    <cellStyle name="Currency 2 5 3 2 5 4" xfId="5285" xr:uid="{00000000-0005-0000-0000-0000FB120000}"/>
    <cellStyle name="Currency 2 5 3 2 5 4 2" xfId="5286" xr:uid="{00000000-0005-0000-0000-0000FC120000}"/>
    <cellStyle name="Currency 2 5 3 2 5 4 2 2" xfId="5287" xr:uid="{00000000-0005-0000-0000-0000FD120000}"/>
    <cellStyle name="Currency 2 5 3 2 5 4 3" xfId="5288" xr:uid="{00000000-0005-0000-0000-0000FE120000}"/>
    <cellStyle name="Currency 2 5 3 2 5 5" xfId="5289" xr:uid="{00000000-0005-0000-0000-0000FF120000}"/>
    <cellStyle name="Currency 2 5 3 2 5 5 2" xfId="5290" xr:uid="{00000000-0005-0000-0000-000000130000}"/>
    <cellStyle name="Currency 2 5 3 2 5 5 2 2" xfId="5291" xr:uid="{00000000-0005-0000-0000-000001130000}"/>
    <cellStyle name="Currency 2 5 3 2 5 5 3" xfId="5292" xr:uid="{00000000-0005-0000-0000-000002130000}"/>
    <cellStyle name="Currency 2 5 3 2 5 6" xfId="5293" xr:uid="{00000000-0005-0000-0000-000003130000}"/>
    <cellStyle name="Currency 2 5 3 2 5 6 2" xfId="5294" xr:uid="{00000000-0005-0000-0000-000004130000}"/>
    <cellStyle name="Currency 2 5 3 2 5 6 2 2" xfId="5295" xr:uid="{00000000-0005-0000-0000-000005130000}"/>
    <cellStyle name="Currency 2 5 3 2 5 6 3" xfId="5296" xr:uid="{00000000-0005-0000-0000-000006130000}"/>
    <cellStyle name="Currency 2 5 3 2 5 7" xfId="5297" xr:uid="{00000000-0005-0000-0000-000007130000}"/>
    <cellStyle name="Currency 2 5 3 2 5 7 2" xfId="5298" xr:uid="{00000000-0005-0000-0000-000008130000}"/>
    <cellStyle name="Currency 2 5 3 2 5 8" xfId="5299" xr:uid="{00000000-0005-0000-0000-000009130000}"/>
    <cellStyle name="Currency 2 5 3 2 5 8 2" xfId="5300" xr:uid="{00000000-0005-0000-0000-00000A130000}"/>
    <cellStyle name="Currency 2 5 3 2 5 9" xfId="5301" xr:uid="{00000000-0005-0000-0000-00000B130000}"/>
    <cellStyle name="Currency 2 5 3 2 6" xfId="5302" xr:uid="{00000000-0005-0000-0000-00000C130000}"/>
    <cellStyle name="Currency 2 5 3 2 6 2" xfId="5303" xr:uid="{00000000-0005-0000-0000-00000D130000}"/>
    <cellStyle name="Currency 2 5 3 2 6 3" xfId="5304" xr:uid="{00000000-0005-0000-0000-00000E130000}"/>
    <cellStyle name="Currency 2 5 3 2 7" xfId="5305" xr:uid="{00000000-0005-0000-0000-00000F130000}"/>
    <cellStyle name="Currency 2 5 3 2 8" xfId="5306" xr:uid="{00000000-0005-0000-0000-000010130000}"/>
    <cellStyle name="Currency 2 5 3 2 8 2" xfId="5307" xr:uid="{00000000-0005-0000-0000-000011130000}"/>
    <cellStyle name="Currency 2 5 3 2 8 2 2" xfId="5308" xr:uid="{00000000-0005-0000-0000-000012130000}"/>
    <cellStyle name="Currency 2 5 3 2 8 3" xfId="5309" xr:uid="{00000000-0005-0000-0000-000013130000}"/>
    <cellStyle name="Currency 2 5 3 2 8 4" xfId="5310" xr:uid="{00000000-0005-0000-0000-000014130000}"/>
    <cellStyle name="Currency 2 5 3 2 9" xfId="5311" xr:uid="{00000000-0005-0000-0000-000015130000}"/>
    <cellStyle name="Currency 2 5 3 2 9 2" xfId="5312" xr:uid="{00000000-0005-0000-0000-000016130000}"/>
    <cellStyle name="Currency 2 5 3 2 9 2 2" xfId="5313" xr:uid="{00000000-0005-0000-0000-000017130000}"/>
    <cellStyle name="Currency 2 5 3 2 9 3" xfId="5314" xr:uid="{00000000-0005-0000-0000-000018130000}"/>
    <cellStyle name="Currency 2 5 3 3" xfId="244" xr:uid="{00000000-0005-0000-0000-000019130000}"/>
    <cellStyle name="Currency 2 5 3 3 10" xfId="5315" xr:uid="{00000000-0005-0000-0000-00001A130000}"/>
    <cellStyle name="Currency 2 5 3 3 10 2" xfId="5316" xr:uid="{00000000-0005-0000-0000-00001B130000}"/>
    <cellStyle name="Currency 2 5 3 3 10 2 2" xfId="5317" xr:uid="{00000000-0005-0000-0000-00001C130000}"/>
    <cellStyle name="Currency 2 5 3 3 10 3" xfId="5318" xr:uid="{00000000-0005-0000-0000-00001D130000}"/>
    <cellStyle name="Currency 2 5 3 3 11" xfId="5319" xr:uid="{00000000-0005-0000-0000-00001E130000}"/>
    <cellStyle name="Currency 2 5 3 3 11 2" xfId="5320" xr:uid="{00000000-0005-0000-0000-00001F130000}"/>
    <cellStyle name="Currency 2 5 3 3 12" xfId="5321" xr:uid="{00000000-0005-0000-0000-000020130000}"/>
    <cellStyle name="Currency 2 5 3 3 12 2" xfId="5322" xr:uid="{00000000-0005-0000-0000-000021130000}"/>
    <cellStyle name="Currency 2 5 3 3 13" xfId="5323" xr:uid="{00000000-0005-0000-0000-000022130000}"/>
    <cellStyle name="Currency 2 5 3 3 14" xfId="5324" xr:uid="{00000000-0005-0000-0000-000023130000}"/>
    <cellStyle name="Currency 2 5 3 3 15" xfId="5325" xr:uid="{00000000-0005-0000-0000-000024130000}"/>
    <cellStyle name="Currency 2 5 3 3 2" xfId="245" xr:uid="{00000000-0005-0000-0000-000025130000}"/>
    <cellStyle name="Currency 2 5 3 3 2 2" xfId="5326" xr:uid="{00000000-0005-0000-0000-000026130000}"/>
    <cellStyle name="Currency 2 5 3 3 2 2 2" xfId="5327" xr:uid="{00000000-0005-0000-0000-000027130000}"/>
    <cellStyle name="Currency 2 5 3 3 2 2 3" xfId="5328" xr:uid="{00000000-0005-0000-0000-000028130000}"/>
    <cellStyle name="Currency 2 5 3 3 2 2 3 2" xfId="5329" xr:uid="{00000000-0005-0000-0000-000029130000}"/>
    <cellStyle name="Currency 2 5 3 3 2 2 3 3" xfId="5330" xr:uid="{00000000-0005-0000-0000-00002A130000}"/>
    <cellStyle name="Currency 2 5 3 3 2 2 4" xfId="5331" xr:uid="{00000000-0005-0000-0000-00002B130000}"/>
    <cellStyle name="Currency 2 5 3 3 2 2 4 2" xfId="5332" xr:uid="{00000000-0005-0000-0000-00002C130000}"/>
    <cellStyle name="Currency 2 5 3 3 2 2 4 2 2" xfId="5333" xr:uid="{00000000-0005-0000-0000-00002D130000}"/>
    <cellStyle name="Currency 2 5 3 3 2 2 4 3" xfId="5334" xr:uid="{00000000-0005-0000-0000-00002E130000}"/>
    <cellStyle name="Currency 2 5 3 3 2 2 5" xfId="5335" xr:uid="{00000000-0005-0000-0000-00002F130000}"/>
    <cellStyle name="Currency 2 5 3 3 2 2 5 2" xfId="5336" xr:uid="{00000000-0005-0000-0000-000030130000}"/>
    <cellStyle name="Currency 2 5 3 3 2 2 5 2 2" xfId="5337" xr:uid="{00000000-0005-0000-0000-000031130000}"/>
    <cellStyle name="Currency 2 5 3 3 2 2 5 3" xfId="5338" xr:uid="{00000000-0005-0000-0000-000032130000}"/>
    <cellStyle name="Currency 2 5 3 3 2 2 6" xfId="5339" xr:uid="{00000000-0005-0000-0000-000033130000}"/>
    <cellStyle name="Currency 2 5 3 3 2 2 6 2" xfId="5340" xr:uid="{00000000-0005-0000-0000-000034130000}"/>
    <cellStyle name="Currency 2 5 3 3 2 2 6 2 2" xfId="5341" xr:uid="{00000000-0005-0000-0000-000035130000}"/>
    <cellStyle name="Currency 2 5 3 3 2 2 6 3" xfId="5342" xr:uid="{00000000-0005-0000-0000-000036130000}"/>
    <cellStyle name="Currency 2 5 3 3 2 2 7" xfId="5343" xr:uid="{00000000-0005-0000-0000-000037130000}"/>
    <cellStyle name="Currency 2 5 3 3 2 2 7 2" xfId="5344" xr:uid="{00000000-0005-0000-0000-000038130000}"/>
    <cellStyle name="Currency 2 5 3 3 2 2 8" xfId="5345" xr:uid="{00000000-0005-0000-0000-000039130000}"/>
    <cellStyle name="Currency 2 5 3 3 2 2 8 2" xfId="5346" xr:uid="{00000000-0005-0000-0000-00003A130000}"/>
    <cellStyle name="Currency 2 5 3 3 2 2 9" xfId="5347" xr:uid="{00000000-0005-0000-0000-00003B130000}"/>
    <cellStyle name="Currency 2 5 3 3 2 3" xfId="5348" xr:uid="{00000000-0005-0000-0000-00003C130000}"/>
    <cellStyle name="Currency 2 5 3 3 2 3 2" xfId="5349" xr:uid="{00000000-0005-0000-0000-00003D130000}"/>
    <cellStyle name="Currency 2 5 3 3 2 3 3" xfId="5350" xr:uid="{00000000-0005-0000-0000-00003E130000}"/>
    <cellStyle name="Currency 2 5 3 3 2 3 3 2" xfId="5351" xr:uid="{00000000-0005-0000-0000-00003F130000}"/>
    <cellStyle name="Currency 2 5 3 3 2 3 3 3" xfId="5352" xr:uid="{00000000-0005-0000-0000-000040130000}"/>
    <cellStyle name="Currency 2 5 3 3 2 3 4" xfId="5353" xr:uid="{00000000-0005-0000-0000-000041130000}"/>
    <cellStyle name="Currency 2 5 3 3 2 3 4 2" xfId="5354" xr:uid="{00000000-0005-0000-0000-000042130000}"/>
    <cellStyle name="Currency 2 5 3 3 2 3 4 2 2" xfId="5355" xr:uid="{00000000-0005-0000-0000-000043130000}"/>
    <cellStyle name="Currency 2 5 3 3 2 3 4 3" xfId="5356" xr:uid="{00000000-0005-0000-0000-000044130000}"/>
    <cellStyle name="Currency 2 5 3 3 2 3 5" xfId="5357" xr:uid="{00000000-0005-0000-0000-000045130000}"/>
    <cellStyle name="Currency 2 5 3 3 2 3 5 2" xfId="5358" xr:uid="{00000000-0005-0000-0000-000046130000}"/>
    <cellStyle name="Currency 2 5 3 3 2 3 5 2 2" xfId="5359" xr:uid="{00000000-0005-0000-0000-000047130000}"/>
    <cellStyle name="Currency 2 5 3 3 2 3 5 3" xfId="5360" xr:uid="{00000000-0005-0000-0000-000048130000}"/>
    <cellStyle name="Currency 2 5 3 3 2 3 6" xfId="5361" xr:uid="{00000000-0005-0000-0000-000049130000}"/>
    <cellStyle name="Currency 2 5 3 3 2 3 6 2" xfId="5362" xr:uid="{00000000-0005-0000-0000-00004A130000}"/>
    <cellStyle name="Currency 2 5 3 3 2 3 6 2 2" xfId="5363" xr:uid="{00000000-0005-0000-0000-00004B130000}"/>
    <cellStyle name="Currency 2 5 3 3 2 3 6 3" xfId="5364" xr:uid="{00000000-0005-0000-0000-00004C130000}"/>
    <cellStyle name="Currency 2 5 3 3 2 3 7" xfId="5365" xr:uid="{00000000-0005-0000-0000-00004D130000}"/>
    <cellStyle name="Currency 2 5 3 3 2 3 7 2" xfId="5366" xr:uid="{00000000-0005-0000-0000-00004E130000}"/>
    <cellStyle name="Currency 2 5 3 3 2 3 8" xfId="5367" xr:uid="{00000000-0005-0000-0000-00004F130000}"/>
    <cellStyle name="Currency 2 5 3 3 2 3 8 2" xfId="5368" xr:uid="{00000000-0005-0000-0000-000050130000}"/>
    <cellStyle name="Currency 2 5 3 3 2 3 9" xfId="5369" xr:uid="{00000000-0005-0000-0000-000051130000}"/>
    <cellStyle name="Currency 2 5 3 3 2 4" xfId="5370" xr:uid="{00000000-0005-0000-0000-000052130000}"/>
    <cellStyle name="Currency 2 5 3 3 2 4 2" xfId="5371" xr:uid="{00000000-0005-0000-0000-000053130000}"/>
    <cellStyle name="Currency 2 5 3 3 2 4 3" xfId="5372" xr:uid="{00000000-0005-0000-0000-000054130000}"/>
    <cellStyle name="Currency 2 5 3 3 2 4 3 2" xfId="5373" xr:uid="{00000000-0005-0000-0000-000055130000}"/>
    <cellStyle name="Currency 2 5 3 3 2 4 3 2 2" xfId="5374" xr:uid="{00000000-0005-0000-0000-000056130000}"/>
    <cellStyle name="Currency 2 5 3 3 2 4 3 3" xfId="5375" xr:uid="{00000000-0005-0000-0000-000057130000}"/>
    <cellStyle name="Currency 2 5 3 3 2 4 4" xfId="5376" xr:uid="{00000000-0005-0000-0000-000058130000}"/>
    <cellStyle name="Currency 2 5 3 3 2 4 4 2" xfId="5377" xr:uid="{00000000-0005-0000-0000-000059130000}"/>
    <cellStyle name="Currency 2 5 3 3 2 4 4 2 2" xfId="5378" xr:uid="{00000000-0005-0000-0000-00005A130000}"/>
    <cellStyle name="Currency 2 5 3 3 2 4 4 3" xfId="5379" xr:uid="{00000000-0005-0000-0000-00005B130000}"/>
    <cellStyle name="Currency 2 5 3 3 2 4 5" xfId="5380" xr:uid="{00000000-0005-0000-0000-00005C130000}"/>
    <cellStyle name="Currency 2 5 3 3 2 4 5 2" xfId="5381" xr:uid="{00000000-0005-0000-0000-00005D130000}"/>
    <cellStyle name="Currency 2 5 3 3 2 4 5 2 2" xfId="5382" xr:uid="{00000000-0005-0000-0000-00005E130000}"/>
    <cellStyle name="Currency 2 5 3 3 2 4 5 3" xfId="5383" xr:uid="{00000000-0005-0000-0000-00005F130000}"/>
    <cellStyle name="Currency 2 5 3 3 2 4 6" xfId="5384" xr:uid="{00000000-0005-0000-0000-000060130000}"/>
    <cellStyle name="Currency 2 5 3 3 2 4 6 2" xfId="5385" xr:uid="{00000000-0005-0000-0000-000061130000}"/>
    <cellStyle name="Currency 2 5 3 3 2 4 7" xfId="5386" xr:uid="{00000000-0005-0000-0000-000062130000}"/>
    <cellStyle name="Currency 2 5 3 3 2 4 7 2" xfId="5387" xr:uid="{00000000-0005-0000-0000-000063130000}"/>
    <cellStyle name="Currency 2 5 3 3 2 4 8" xfId="5388" xr:uid="{00000000-0005-0000-0000-000064130000}"/>
    <cellStyle name="Currency 2 5 3 3 2 4 9" xfId="5389" xr:uid="{00000000-0005-0000-0000-000065130000}"/>
    <cellStyle name="Currency 2 5 3 3 2 5" xfId="5390" xr:uid="{00000000-0005-0000-0000-000066130000}"/>
    <cellStyle name="Currency 2 5 3 3 2 5 2" xfId="5391" xr:uid="{00000000-0005-0000-0000-000067130000}"/>
    <cellStyle name="Currency 2 5 3 3 2 5 3" xfId="5392" xr:uid="{00000000-0005-0000-0000-000068130000}"/>
    <cellStyle name="Currency 2 5 3 3 2 6" xfId="5393" xr:uid="{00000000-0005-0000-0000-000069130000}"/>
    <cellStyle name="Currency 2 5 3 3 2 6 2" xfId="5394" xr:uid="{00000000-0005-0000-0000-00006A130000}"/>
    <cellStyle name="Currency 2 5 3 3 2 6 2 2" xfId="5395" xr:uid="{00000000-0005-0000-0000-00006B130000}"/>
    <cellStyle name="Currency 2 5 3 3 2 6 2 2 2" xfId="5396" xr:uid="{00000000-0005-0000-0000-00006C130000}"/>
    <cellStyle name="Currency 2 5 3 3 2 6 2 3" xfId="5397" xr:uid="{00000000-0005-0000-0000-00006D130000}"/>
    <cellStyle name="Currency 2 5 3 3 2 6 3" xfId="5398" xr:uid="{00000000-0005-0000-0000-00006E130000}"/>
    <cellStyle name="Currency 2 5 3 3 2 6 3 2" xfId="5399" xr:uid="{00000000-0005-0000-0000-00006F130000}"/>
    <cellStyle name="Currency 2 5 3 3 2 6 3 2 2" xfId="5400" xr:uid="{00000000-0005-0000-0000-000070130000}"/>
    <cellStyle name="Currency 2 5 3 3 2 6 3 3" xfId="5401" xr:uid="{00000000-0005-0000-0000-000071130000}"/>
    <cellStyle name="Currency 2 5 3 3 2 6 4" xfId="5402" xr:uid="{00000000-0005-0000-0000-000072130000}"/>
    <cellStyle name="Currency 2 5 3 3 2 6 4 2" xfId="5403" xr:uid="{00000000-0005-0000-0000-000073130000}"/>
    <cellStyle name="Currency 2 5 3 3 2 6 4 2 2" xfId="5404" xr:uid="{00000000-0005-0000-0000-000074130000}"/>
    <cellStyle name="Currency 2 5 3 3 2 6 4 3" xfId="5405" xr:uid="{00000000-0005-0000-0000-000075130000}"/>
    <cellStyle name="Currency 2 5 3 3 2 6 5" xfId="5406" xr:uid="{00000000-0005-0000-0000-000076130000}"/>
    <cellStyle name="Currency 2 5 3 3 2 6 5 2" xfId="5407" xr:uid="{00000000-0005-0000-0000-000077130000}"/>
    <cellStyle name="Currency 2 5 3 3 2 6 6" xfId="5408" xr:uid="{00000000-0005-0000-0000-000078130000}"/>
    <cellStyle name="Currency 2 5 3 3 2 6 6 2" xfId="5409" xr:uid="{00000000-0005-0000-0000-000079130000}"/>
    <cellStyle name="Currency 2 5 3 3 2 6 7" xfId="5410" xr:uid="{00000000-0005-0000-0000-00007A130000}"/>
    <cellStyle name="Currency 2 5 3 3 2 7" xfId="5411" xr:uid="{00000000-0005-0000-0000-00007B130000}"/>
    <cellStyle name="Currency 2 5 3 3 2 7 2" xfId="5412" xr:uid="{00000000-0005-0000-0000-00007C130000}"/>
    <cellStyle name="Currency 2 5 3 3 2 7 2 2" xfId="5413" xr:uid="{00000000-0005-0000-0000-00007D130000}"/>
    <cellStyle name="Currency 2 5 3 3 2 7 3" xfId="5414" xr:uid="{00000000-0005-0000-0000-00007E130000}"/>
    <cellStyle name="Currency 2 5 3 3 2 8" xfId="5415" xr:uid="{00000000-0005-0000-0000-00007F130000}"/>
    <cellStyle name="Currency 2 5 3 3 2 8 2" xfId="5416" xr:uid="{00000000-0005-0000-0000-000080130000}"/>
    <cellStyle name="Currency 2 5 3 3 2 8 2 2" xfId="5417" xr:uid="{00000000-0005-0000-0000-000081130000}"/>
    <cellStyle name="Currency 2 5 3 3 2 8 3" xfId="5418" xr:uid="{00000000-0005-0000-0000-000082130000}"/>
    <cellStyle name="Currency 2 5 3 3 3" xfId="246" xr:uid="{00000000-0005-0000-0000-000083130000}"/>
    <cellStyle name="Currency 2 5 3 3 3 10" xfId="5419" xr:uid="{00000000-0005-0000-0000-000084130000}"/>
    <cellStyle name="Currency 2 5 3 3 3 2" xfId="247" xr:uid="{00000000-0005-0000-0000-000085130000}"/>
    <cellStyle name="Currency 2 5 3 3 3 2 2" xfId="5420" xr:uid="{00000000-0005-0000-0000-000086130000}"/>
    <cellStyle name="Currency 2 5 3 3 3 2 3" xfId="5421" xr:uid="{00000000-0005-0000-0000-000087130000}"/>
    <cellStyle name="Currency 2 5 3 3 3 2 3 2" xfId="5422" xr:uid="{00000000-0005-0000-0000-000088130000}"/>
    <cellStyle name="Currency 2 5 3 3 3 2 3 3" xfId="5423" xr:uid="{00000000-0005-0000-0000-000089130000}"/>
    <cellStyle name="Currency 2 5 3 3 3 2 4" xfId="5424" xr:uid="{00000000-0005-0000-0000-00008A130000}"/>
    <cellStyle name="Currency 2 5 3 3 3 2 4 2" xfId="5425" xr:uid="{00000000-0005-0000-0000-00008B130000}"/>
    <cellStyle name="Currency 2 5 3 3 3 2 4 2 2" xfId="5426" xr:uid="{00000000-0005-0000-0000-00008C130000}"/>
    <cellStyle name="Currency 2 5 3 3 3 2 4 3" xfId="5427" xr:uid="{00000000-0005-0000-0000-00008D130000}"/>
    <cellStyle name="Currency 2 5 3 3 3 2 5" xfId="5428" xr:uid="{00000000-0005-0000-0000-00008E130000}"/>
    <cellStyle name="Currency 2 5 3 3 3 2 5 2" xfId="5429" xr:uid="{00000000-0005-0000-0000-00008F130000}"/>
    <cellStyle name="Currency 2 5 3 3 3 2 5 2 2" xfId="5430" xr:uid="{00000000-0005-0000-0000-000090130000}"/>
    <cellStyle name="Currency 2 5 3 3 3 2 5 3" xfId="5431" xr:uid="{00000000-0005-0000-0000-000091130000}"/>
    <cellStyle name="Currency 2 5 3 3 3 2 6" xfId="5432" xr:uid="{00000000-0005-0000-0000-000092130000}"/>
    <cellStyle name="Currency 2 5 3 3 3 2 6 2" xfId="5433" xr:uid="{00000000-0005-0000-0000-000093130000}"/>
    <cellStyle name="Currency 2 5 3 3 3 2 6 2 2" xfId="5434" xr:uid="{00000000-0005-0000-0000-000094130000}"/>
    <cellStyle name="Currency 2 5 3 3 3 2 6 3" xfId="5435" xr:uid="{00000000-0005-0000-0000-000095130000}"/>
    <cellStyle name="Currency 2 5 3 3 3 2 7" xfId="5436" xr:uid="{00000000-0005-0000-0000-000096130000}"/>
    <cellStyle name="Currency 2 5 3 3 3 2 7 2" xfId="5437" xr:uid="{00000000-0005-0000-0000-000097130000}"/>
    <cellStyle name="Currency 2 5 3 3 3 2 8" xfId="5438" xr:uid="{00000000-0005-0000-0000-000098130000}"/>
    <cellStyle name="Currency 2 5 3 3 3 2 8 2" xfId="5439" xr:uid="{00000000-0005-0000-0000-000099130000}"/>
    <cellStyle name="Currency 2 5 3 3 3 2 9" xfId="5440" xr:uid="{00000000-0005-0000-0000-00009A130000}"/>
    <cellStyle name="Currency 2 5 3 3 3 3" xfId="248" xr:uid="{00000000-0005-0000-0000-00009B130000}"/>
    <cellStyle name="Currency 2 5 3 3 3 4" xfId="5441" xr:uid="{00000000-0005-0000-0000-00009C130000}"/>
    <cellStyle name="Currency 2 5 3 3 3 4 2" xfId="5442" xr:uid="{00000000-0005-0000-0000-00009D130000}"/>
    <cellStyle name="Currency 2 5 3 3 3 4 3" xfId="5443" xr:uid="{00000000-0005-0000-0000-00009E130000}"/>
    <cellStyle name="Currency 2 5 3 3 3 5" xfId="5444" xr:uid="{00000000-0005-0000-0000-00009F130000}"/>
    <cellStyle name="Currency 2 5 3 3 3 5 2" xfId="5445" xr:uid="{00000000-0005-0000-0000-0000A0130000}"/>
    <cellStyle name="Currency 2 5 3 3 3 5 2 2" xfId="5446" xr:uid="{00000000-0005-0000-0000-0000A1130000}"/>
    <cellStyle name="Currency 2 5 3 3 3 5 3" xfId="5447" xr:uid="{00000000-0005-0000-0000-0000A2130000}"/>
    <cellStyle name="Currency 2 5 3 3 3 6" xfId="5448" xr:uid="{00000000-0005-0000-0000-0000A3130000}"/>
    <cellStyle name="Currency 2 5 3 3 3 6 2" xfId="5449" xr:uid="{00000000-0005-0000-0000-0000A4130000}"/>
    <cellStyle name="Currency 2 5 3 3 3 6 2 2" xfId="5450" xr:uid="{00000000-0005-0000-0000-0000A5130000}"/>
    <cellStyle name="Currency 2 5 3 3 3 6 3" xfId="5451" xr:uid="{00000000-0005-0000-0000-0000A6130000}"/>
    <cellStyle name="Currency 2 5 3 3 3 7" xfId="5452" xr:uid="{00000000-0005-0000-0000-0000A7130000}"/>
    <cellStyle name="Currency 2 5 3 3 3 7 2" xfId="5453" xr:uid="{00000000-0005-0000-0000-0000A8130000}"/>
    <cellStyle name="Currency 2 5 3 3 3 7 2 2" xfId="5454" xr:uid="{00000000-0005-0000-0000-0000A9130000}"/>
    <cellStyle name="Currency 2 5 3 3 3 7 3" xfId="5455" xr:uid="{00000000-0005-0000-0000-0000AA130000}"/>
    <cellStyle name="Currency 2 5 3 3 3 8" xfId="5456" xr:uid="{00000000-0005-0000-0000-0000AB130000}"/>
    <cellStyle name="Currency 2 5 3 3 3 8 2" xfId="5457" xr:uid="{00000000-0005-0000-0000-0000AC130000}"/>
    <cellStyle name="Currency 2 5 3 3 3 9" xfId="5458" xr:uid="{00000000-0005-0000-0000-0000AD130000}"/>
    <cellStyle name="Currency 2 5 3 3 3 9 2" xfId="5459" xr:uid="{00000000-0005-0000-0000-0000AE130000}"/>
    <cellStyle name="Currency 2 5 3 3 4" xfId="249" xr:uid="{00000000-0005-0000-0000-0000AF130000}"/>
    <cellStyle name="Currency 2 5 3 3 4 2" xfId="250" xr:uid="{00000000-0005-0000-0000-0000B0130000}"/>
    <cellStyle name="Currency 2 5 3 3 4 2 10" xfId="5460" xr:uid="{00000000-0005-0000-0000-0000B1130000}"/>
    <cellStyle name="Currency 2 5 3 3 4 2 2" xfId="5461" xr:uid="{00000000-0005-0000-0000-0000B2130000}"/>
    <cellStyle name="Currency 2 5 3 3 4 2 3" xfId="5462" xr:uid="{00000000-0005-0000-0000-0000B3130000}"/>
    <cellStyle name="Currency 2 5 3 3 4 2 4" xfId="5463" xr:uid="{00000000-0005-0000-0000-0000B4130000}"/>
    <cellStyle name="Currency 2 5 3 3 4 2 4 2" xfId="5464" xr:uid="{00000000-0005-0000-0000-0000B5130000}"/>
    <cellStyle name="Currency 2 5 3 3 4 2 4 2 2" xfId="5465" xr:uid="{00000000-0005-0000-0000-0000B6130000}"/>
    <cellStyle name="Currency 2 5 3 3 4 2 4 3" xfId="5466" xr:uid="{00000000-0005-0000-0000-0000B7130000}"/>
    <cellStyle name="Currency 2 5 3 3 4 2 5" xfId="5467" xr:uid="{00000000-0005-0000-0000-0000B8130000}"/>
    <cellStyle name="Currency 2 5 3 3 4 2 5 2" xfId="5468" xr:uid="{00000000-0005-0000-0000-0000B9130000}"/>
    <cellStyle name="Currency 2 5 3 3 4 2 5 2 2" xfId="5469" xr:uid="{00000000-0005-0000-0000-0000BA130000}"/>
    <cellStyle name="Currency 2 5 3 3 4 2 5 3" xfId="5470" xr:uid="{00000000-0005-0000-0000-0000BB130000}"/>
    <cellStyle name="Currency 2 5 3 3 4 2 6" xfId="5471" xr:uid="{00000000-0005-0000-0000-0000BC130000}"/>
    <cellStyle name="Currency 2 5 3 3 4 2 6 2" xfId="5472" xr:uid="{00000000-0005-0000-0000-0000BD130000}"/>
    <cellStyle name="Currency 2 5 3 3 4 2 6 2 2" xfId="5473" xr:uid="{00000000-0005-0000-0000-0000BE130000}"/>
    <cellStyle name="Currency 2 5 3 3 4 2 6 3" xfId="5474" xr:uid="{00000000-0005-0000-0000-0000BF130000}"/>
    <cellStyle name="Currency 2 5 3 3 4 2 7" xfId="5475" xr:uid="{00000000-0005-0000-0000-0000C0130000}"/>
    <cellStyle name="Currency 2 5 3 3 4 2 7 2" xfId="5476" xr:uid="{00000000-0005-0000-0000-0000C1130000}"/>
    <cellStyle name="Currency 2 5 3 3 4 2 8" xfId="5477" xr:uid="{00000000-0005-0000-0000-0000C2130000}"/>
    <cellStyle name="Currency 2 5 3 3 4 2 8 2" xfId="5478" xr:uid="{00000000-0005-0000-0000-0000C3130000}"/>
    <cellStyle name="Currency 2 5 3 3 4 2 9" xfId="5479" xr:uid="{00000000-0005-0000-0000-0000C4130000}"/>
    <cellStyle name="Currency 2 5 3 3 4 3" xfId="251" xr:uid="{00000000-0005-0000-0000-0000C5130000}"/>
    <cellStyle name="Currency 2 5 3 3 4 4" xfId="5480" xr:uid="{00000000-0005-0000-0000-0000C6130000}"/>
    <cellStyle name="Currency 2 5 3 3 4 4 2" xfId="5481" xr:uid="{00000000-0005-0000-0000-0000C7130000}"/>
    <cellStyle name="Currency 2 5 3 3 4 4 2 2" xfId="5482" xr:uid="{00000000-0005-0000-0000-0000C8130000}"/>
    <cellStyle name="Currency 2 5 3 3 4 4 3" xfId="5483" xr:uid="{00000000-0005-0000-0000-0000C9130000}"/>
    <cellStyle name="Currency 2 5 3 3 4 5" xfId="5484" xr:uid="{00000000-0005-0000-0000-0000CA130000}"/>
    <cellStyle name="Currency 2 5 3 3 4 5 2" xfId="5485" xr:uid="{00000000-0005-0000-0000-0000CB130000}"/>
    <cellStyle name="Currency 2 5 3 3 4 5 2 2" xfId="5486" xr:uid="{00000000-0005-0000-0000-0000CC130000}"/>
    <cellStyle name="Currency 2 5 3 3 4 5 3" xfId="5487" xr:uid="{00000000-0005-0000-0000-0000CD130000}"/>
    <cellStyle name="Currency 2 5 3 3 5" xfId="5488" xr:uid="{00000000-0005-0000-0000-0000CE130000}"/>
    <cellStyle name="Currency 2 5 3 3 5 2" xfId="5489" xr:uid="{00000000-0005-0000-0000-0000CF130000}"/>
    <cellStyle name="Currency 2 5 3 3 5 3" xfId="5490" xr:uid="{00000000-0005-0000-0000-0000D0130000}"/>
    <cellStyle name="Currency 2 5 3 3 5 3 2" xfId="5491" xr:uid="{00000000-0005-0000-0000-0000D1130000}"/>
    <cellStyle name="Currency 2 5 3 3 5 3 3" xfId="5492" xr:uid="{00000000-0005-0000-0000-0000D2130000}"/>
    <cellStyle name="Currency 2 5 3 3 5 4" xfId="5493" xr:uid="{00000000-0005-0000-0000-0000D3130000}"/>
    <cellStyle name="Currency 2 5 3 3 5 4 2" xfId="5494" xr:uid="{00000000-0005-0000-0000-0000D4130000}"/>
    <cellStyle name="Currency 2 5 3 3 5 4 2 2" xfId="5495" xr:uid="{00000000-0005-0000-0000-0000D5130000}"/>
    <cellStyle name="Currency 2 5 3 3 5 4 3" xfId="5496" xr:uid="{00000000-0005-0000-0000-0000D6130000}"/>
    <cellStyle name="Currency 2 5 3 3 5 5" xfId="5497" xr:uid="{00000000-0005-0000-0000-0000D7130000}"/>
    <cellStyle name="Currency 2 5 3 3 5 5 2" xfId="5498" xr:uid="{00000000-0005-0000-0000-0000D8130000}"/>
    <cellStyle name="Currency 2 5 3 3 5 5 2 2" xfId="5499" xr:uid="{00000000-0005-0000-0000-0000D9130000}"/>
    <cellStyle name="Currency 2 5 3 3 5 5 3" xfId="5500" xr:uid="{00000000-0005-0000-0000-0000DA130000}"/>
    <cellStyle name="Currency 2 5 3 3 5 6" xfId="5501" xr:uid="{00000000-0005-0000-0000-0000DB130000}"/>
    <cellStyle name="Currency 2 5 3 3 5 6 2" xfId="5502" xr:uid="{00000000-0005-0000-0000-0000DC130000}"/>
    <cellStyle name="Currency 2 5 3 3 5 6 2 2" xfId="5503" xr:uid="{00000000-0005-0000-0000-0000DD130000}"/>
    <cellStyle name="Currency 2 5 3 3 5 6 3" xfId="5504" xr:uid="{00000000-0005-0000-0000-0000DE130000}"/>
    <cellStyle name="Currency 2 5 3 3 5 7" xfId="5505" xr:uid="{00000000-0005-0000-0000-0000DF130000}"/>
    <cellStyle name="Currency 2 5 3 3 5 7 2" xfId="5506" xr:uid="{00000000-0005-0000-0000-0000E0130000}"/>
    <cellStyle name="Currency 2 5 3 3 5 8" xfId="5507" xr:uid="{00000000-0005-0000-0000-0000E1130000}"/>
    <cellStyle name="Currency 2 5 3 3 5 8 2" xfId="5508" xr:uid="{00000000-0005-0000-0000-0000E2130000}"/>
    <cellStyle name="Currency 2 5 3 3 5 9" xfId="5509" xr:uid="{00000000-0005-0000-0000-0000E3130000}"/>
    <cellStyle name="Currency 2 5 3 3 6" xfId="5510" xr:uid="{00000000-0005-0000-0000-0000E4130000}"/>
    <cellStyle name="Currency 2 5 3 3 6 2" xfId="5511" xr:uid="{00000000-0005-0000-0000-0000E5130000}"/>
    <cellStyle name="Currency 2 5 3 3 6 3" xfId="5512" xr:uid="{00000000-0005-0000-0000-0000E6130000}"/>
    <cellStyle name="Currency 2 5 3 3 7" xfId="5513" xr:uid="{00000000-0005-0000-0000-0000E7130000}"/>
    <cellStyle name="Currency 2 5 3 3 8" xfId="5514" xr:uid="{00000000-0005-0000-0000-0000E8130000}"/>
    <cellStyle name="Currency 2 5 3 3 8 2" xfId="5515" xr:uid="{00000000-0005-0000-0000-0000E9130000}"/>
    <cellStyle name="Currency 2 5 3 3 8 2 2" xfId="5516" xr:uid="{00000000-0005-0000-0000-0000EA130000}"/>
    <cellStyle name="Currency 2 5 3 3 8 3" xfId="5517" xr:uid="{00000000-0005-0000-0000-0000EB130000}"/>
    <cellStyle name="Currency 2 5 3 3 8 4" xfId="5518" xr:uid="{00000000-0005-0000-0000-0000EC130000}"/>
    <cellStyle name="Currency 2 5 3 3 9" xfId="5519" xr:uid="{00000000-0005-0000-0000-0000ED130000}"/>
    <cellStyle name="Currency 2 5 3 3 9 2" xfId="5520" xr:uid="{00000000-0005-0000-0000-0000EE130000}"/>
    <cellStyle name="Currency 2 5 3 3 9 2 2" xfId="5521" xr:uid="{00000000-0005-0000-0000-0000EF130000}"/>
    <cellStyle name="Currency 2 5 3 3 9 3" xfId="5522" xr:uid="{00000000-0005-0000-0000-0000F0130000}"/>
    <cellStyle name="Currency 2 5 3 4" xfId="252" xr:uid="{00000000-0005-0000-0000-0000F1130000}"/>
    <cellStyle name="Currency 2 5 3 4 2" xfId="5523" xr:uid="{00000000-0005-0000-0000-0000F2130000}"/>
    <cellStyle name="Currency 2 5 3 4 2 2" xfId="5524" xr:uid="{00000000-0005-0000-0000-0000F3130000}"/>
    <cellStyle name="Currency 2 5 3 4 2 3" xfId="5525" xr:uid="{00000000-0005-0000-0000-0000F4130000}"/>
    <cellStyle name="Currency 2 5 3 4 2 3 2" xfId="5526" xr:uid="{00000000-0005-0000-0000-0000F5130000}"/>
    <cellStyle name="Currency 2 5 3 4 2 3 3" xfId="5527" xr:uid="{00000000-0005-0000-0000-0000F6130000}"/>
    <cellStyle name="Currency 2 5 3 4 2 4" xfId="5528" xr:uid="{00000000-0005-0000-0000-0000F7130000}"/>
    <cellStyle name="Currency 2 5 3 4 2 4 2" xfId="5529" xr:uid="{00000000-0005-0000-0000-0000F8130000}"/>
    <cellStyle name="Currency 2 5 3 4 2 4 2 2" xfId="5530" xr:uid="{00000000-0005-0000-0000-0000F9130000}"/>
    <cellStyle name="Currency 2 5 3 4 2 4 3" xfId="5531" xr:uid="{00000000-0005-0000-0000-0000FA130000}"/>
    <cellStyle name="Currency 2 5 3 4 2 5" xfId="5532" xr:uid="{00000000-0005-0000-0000-0000FB130000}"/>
    <cellStyle name="Currency 2 5 3 4 2 5 2" xfId="5533" xr:uid="{00000000-0005-0000-0000-0000FC130000}"/>
    <cellStyle name="Currency 2 5 3 4 2 5 2 2" xfId="5534" xr:uid="{00000000-0005-0000-0000-0000FD130000}"/>
    <cellStyle name="Currency 2 5 3 4 2 5 3" xfId="5535" xr:uid="{00000000-0005-0000-0000-0000FE130000}"/>
    <cellStyle name="Currency 2 5 3 4 2 6" xfId="5536" xr:uid="{00000000-0005-0000-0000-0000FF130000}"/>
    <cellStyle name="Currency 2 5 3 4 2 6 2" xfId="5537" xr:uid="{00000000-0005-0000-0000-000000140000}"/>
    <cellStyle name="Currency 2 5 3 4 2 6 2 2" xfId="5538" xr:uid="{00000000-0005-0000-0000-000001140000}"/>
    <cellStyle name="Currency 2 5 3 4 2 6 3" xfId="5539" xr:uid="{00000000-0005-0000-0000-000002140000}"/>
    <cellStyle name="Currency 2 5 3 4 2 7" xfId="5540" xr:uid="{00000000-0005-0000-0000-000003140000}"/>
    <cellStyle name="Currency 2 5 3 4 2 7 2" xfId="5541" xr:uid="{00000000-0005-0000-0000-000004140000}"/>
    <cellStyle name="Currency 2 5 3 4 2 8" xfId="5542" xr:uid="{00000000-0005-0000-0000-000005140000}"/>
    <cellStyle name="Currency 2 5 3 4 2 8 2" xfId="5543" xr:uid="{00000000-0005-0000-0000-000006140000}"/>
    <cellStyle name="Currency 2 5 3 4 2 9" xfId="5544" xr:uid="{00000000-0005-0000-0000-000007140000}"/>
    <cellStyle name="Currency 2 5 3 4 3" xfId="5545" xr:uid="{00000000-0005-0000-0000-000008140000}"/>
    <cellStyle name="Currency 2 5 3 4 3 2" xfId="5546" xr:uid="{00000000-0005-0000-0000-000009140000}"/>
    <cellStyle name="Currency 2 5 3 4 3 3" xfId="5547" xr:uid="{00000000-0005-0000-0000-00000A140000}"/>
    <cellStyle name="Currency 2 5 3 4 3 3 2" xfId="5548" xr:uid="{00000000-0005-0000-0000-00000B140000}"/>
    <cellStyle name="Currency 2 5 3 4 3 3 3" xfId="5549" xr:uid="{00000000-0005-0000-0000-00000C140000}"/>
    <cellStyle name="Currency 2 5 3 4 3 4" xfId="5550" xr:uid="{00000000-0005-0000-0000-00000D140000}"/>
    <cellStyle name="Currency 2 5 3 4 3 4 2" xfId="5551" xr:uid="{00000000-0005-0000-0000-00000E140000}"/>
    <cellStyle name="Currency 2 5 3 4 3 4 2 2" xfId="5552" xr:uid="{00000000-0005-0000-0000-00000F140000}"/>
    <cellStyle name="Currency 2 5 3 4 3 4 3" xfId="5553" xr:uid="{00000000-0005-0000-0000-000010140000}"/>
    <cellStyle name="Currency 2 5 3 4 3 5" xfId="5554" xr:uid="{00000000-0005-0000-0000-000011140000}"/>
    <cellStyle name="Currency 2 5 3 4 3 5 2" xfId="5555" xr:uid="{00000000-0005-0000-0000-000012140000}"/>
    <cellStyle name="Currency 2 5 3 4 3 5 2 2" xfId="5556" xr:uid="{00000000-0005-0000-0000-000013140000}"/>
    <cellStyle name="Currency 2 5 3 4 3 5 3" xfId="5557" xr:uid="{00000000-0005-0000-0000-000014140000}"/>
    <cellStyle name="Currency 2 5 3 4 3 6" xfId="5558" xr:uid="{00000000-0005-0000-0000-000015140000}"/>
    <cellStyle name="Currency 2 5 3 4 3 6 2" xfId="5559" xr:uid="{00000000-0005-0000-0000-000016140000}"/>
    <cellStyle name="Currency 2 5 3 4 3 6 2 2" xfId="5560" xr:uid="{00000000-0005-0000-0000-000017140000}"/>
    <cellStyle name="Currency 2 5 3 4 3 6 3" xfId="5561" xr:uid="{00000000-0005-0000-0000-000018140000}"/>
    <cellStyle name="Currency 2 5 3 4 3 7" xfId="5562" xr:uid="{00000000-0005-0000-0000-000019140000}"/>
    <cellStyle name="Currency 2 5 3 4 3 7 2" xfId="5563" xr:uid="{00000000-0005-0000-0000-00001A140000}"/>
    <cellStyle name="Currency 2 5 3 4 3 8" xfId="5564" xr:uid="{00000000-0005-0000-0000-00001B140000}"/>
    <cellStyle name="Currency 2 5 3 4 3 8 2" xfId="5565" xr:uid="{00000000-0005-0000-0000-00001C140000}"/>
    <cellStyle name="Currency 2 5 3 4 3 9" xfId="5566" xr:uid="{00000000-0005-0000-0000-00001D140000}"/>
    <cellStyle name="Currency 2 5 3 4 4" xfId="5567" xr:uid="{00000000-0005-0000-0000-00001E140000}"/>
    <cellStyle name="Currency 2 5 3 4 4 2" xfId="5568" xr:uid="{00000000-0005-0000-0000-00001F140000}"/>
    <cellStyle name="Currency 2 5 3 4 4 3" xfId="5569" xr:uid="{00000000-0005-0000-0000-000020140000}"/>
    <cellStyle name="Currency 2 5 3 4 4 3 2" xfId="5570" xr:uid="{00000000-0005-0000-0000-000021140000}"/>
    <cellStyle name="Currency 2 5 3 4 4 3 2 2" xfId="5571" xr:uid="{00000000-0005-0000-0000-000022140000}"/>
    <cellStyle name="Currency 2 5 3 4 4 3 3" xfId="5572" xr:uid="{00000000-0005-0000-0000-000023140000}"/>
    <cellStyle name="Currency 2 5 3 4 4 4" xfId="5573" xr:uid="{00000000-0005-0000-0000-000024140000}"/>
    <cellStyle name="Currency 2 5 3 4 4 4 2" xfId="5574" xr:uid="{00000000-0005-0000-0000-000025140000}"/>
    <cellStyle name="Currency 2 5 3 4 4 4 2 2" xfId="5575" xr:uid="{00000000-0005-0000-0000-000026140000}"/>
    <cellStyle name="Currency 2 5 3 4 4 4 3" xfId="5576" xr:uid="{00000000-0005-0000-0000-000027140000}"/>
    <cellStyle name="Currency 2 5 3 4 4 5" xfId="5577" xr:uid="{00000000-0005-0000-0000-000028140000}"/>
    <cellStyle name="Currency 2 5 3 4 4 5 2" xfId="5578" xr:uid="{00000000-0005-0000-0000-000029140000}"/>
    <cellStyle name="Currency 2 5 3 4 4 5 2 2" xfId="5579" xr:uid="{00000000-0005-0000-0000-00002A140000}"/>
    <cellStyle name="Currency 2 5 3 4 4 5 3" xfId="5580" xr:uid="{00000000-0005-0000-0000-00002B140000}"/>
    <cellStyle name="Currency 2 5 3 4 4 6" xfId="5581" xr:uid="{00000000-0005-0000-0000-00002C140000}"/>
    <cellStyle name="Currency 2 5 3 4 4 6 2" xfId="5582" xr:uid="{00000000-0005-0000-0000-00002D140000}"/>
    <cellStyle name="Currency 2 5 3 4 4 7" xfId="5583" xr:uid="{00000000-0005-0000-0000-00002E140000}"/>
    <cellStyle name="Currency 2 5 3 4 4 7 2" xfId="5584" xr:uid="{00000000-0005-0000-0000-00002F140000}"/>
    <cellStyle name="Currency 2 5 3 4 4 8" xfId="5585" xr:uid="{00000000-0005-0000-0000-000030140000}"/>
    <cellStyle name="Currency 2 5 3 4 4 9" xfId="5586" xr:uid="{00000000-0005-0000-0000-000031140000}"/>
    <cellStyle name="Currency 2 5 3 4 5" xfId="5587" xr:uid="{00000000-0005-0000-0000-000032140000}"/>
    <cellStyle name="Currency 2 5 3 4 5 2" xfId="5588" xr:uid="{00000000-0005-0000-0000-000033140000}"/>
    <cellStyle name="Currency 2 5 3 4 5 3" xfId="5589" xr:uid="{00000000-0005-0000-0000-000034140000}"/>
    <cellStyle name="Currency 2 5 3 4 6" xfId="5590" xr:uid="{00000000-0005-0000-0000-000035140000}"/>
    <cellStyle name="Currency 2 5 3 4 6 2" xfId="5591" xr:uid="{00000000-0005-0000-0000-000036140000}"/>
    <cellStyle name="Currency 2 5 3 4 6 2 2" xfId="5592" xr:uid="{00000000-0005-0000-0000-000037140000}"/>
    <cellStyle name="Currency 2 5 3 4 6 2 2 2" xfId="5593" xr:uid="{00000000-0005-0000-0000-000038140000}"/>
    <cellStyle name="Currency 2 5 3 4 6 2 3" xfId="5594" xr:uid="{00000000-0005-0000-0000-000039140000}"/>
    <cellStyle name="Currency 2 5 3 4 6 3" xfId="5595" xr:uid="{00000000-0005-0000-0000-00003A140000}"/>
    <cellStyle name="Currency 2 5 3 4 6 3 2" xfId="5596" xr:uid="{00000000-0005-0000-0000-00003B140000}"/>
    <cellStyle name="Currency 2 5 3 4 6 3 2 2" xfId="5597" xr:uid="{00000000-0005-0000-0000-00003C140000}"/>
    <cellStyle name="Currency 2 5 3 4 6 3 3" xfId="5598" xr:uid="{00000000-0005-0000-0000-00003D140000}"/>
    <cellStyle name="Currency 2 5 3 4 6 4" xfId="5599" xr:uid="{00000000-0005-0000-0000-00003E140000}"/>
    <cellStyle name="Currency 2 5 3 4 6 4 2" xfId="5600" xr:uid="{00000000-0005-0000-0000-00003F140000}"/>
    <cellStyle name="Currency 2 5 3 4 6 4 2 2" xfId="5601" xr:uid="{00000000-0005-0000-0000-000040140000}"/>
    <cellStyle name="Currency 2 5 3 4 6 4 3" xfId="5602" xr:uid="{00000000-0005-0000-0000-000041140000}"/>
    <cellStyle name="Currency 2 5 3 4 6 5" xfId="5603" xr:uid="{00000000-0005-0000-0000-000042140000}"/>
    <cellStyle name="Currency 2 5 3 4 6 5 2" xfId="5604" xr:uid="{00000000-0005-0000-0000-000043140000}"/>
    <cellStyle name="Currency 2 5 3 4 6 6" xfId="5605" xr:uid="{00000000-0005-0000-0000-000044140000}"/>
    <cellStyle name="Currency 2 5 3 4 6 6 2" xfId="5606" xr:uid="{00000000-0005-0000-0000-000045140000}"/>
    <cellStyle name="Currency 2 5 3 4 6 7" xfId="5607" xr:uid="{00000000-0005-0000-0000-000046140000}"/>
    <cellStyle name="Currency 2 5 3 4 7" xfId="5608" xr:uid="{00000000-0005-0000-0000-000047140000}"/>
    <cellStyle name="Currency 2 5 3 4 7 2" xfId="5609" xr:uid="{00000000-0005-0000-0000-000048140000}"/>
    <cellStyle name="Currency 2 5 3 4 7 2 2" xfId="5610" xr:uid="{00000000-0005-0000-0000-000049140000}"/>
    <cellStyle name="Currency 2 5 3 4 7 3" xfId="5611" xr:uid="{00000000-0005-0000-0000-00004A140000}"/>
    <cellStyle name="Currency 2 5 3 4 8" xfId="5612" xr:uid="{00000000-0005-0000-0000-00004B140000}"/>
    <cellStyle name="Currency 2 5 3 4 8 2" xfId="5613" xr:uid="{00000000-0005-0000-0000-00004C140000}"/>
    <cellStyle name="Currency 2 5 3 4 8 2 2" xfId="5614" xr:uid="{00000000-0005-0000-0000-00004D140000}"/>
    <cellStyle name="Currency 2 5 3 4 8 3" xfId="5615" xr:uid="{00000000-0005-0000-0000-00004E140000}"/>
    <cellStyle name="Currency 2 5 3 5" xfId="253" xr:uid="{00000000-0005-0000-0000-00004F140000}"/>
    <cellStyle name="Currency 2 5 3 5 10" xfId="5616" xr:uid="{00000000-0005-0000-0000-000050140000}"/>
    <cellStyle name="Currency 2 5 3 5 2" xfId="254" xr:uid="{00000000-0005-0000-0000-000051140000}"/>
    <cellStyle name="Currency 2 5 3 5 2 2" xfId="5617" xr:uid="{00000000-0005-0000-0000-000052140000}"/>
    <cellStyle name="Currency 2 5 3 5 2 3" xfId="5618" xr:uid="{00000000-0005-0000-0000-000053140000}"/>
    <cellStyle name="Currency 2 5 3 5 2 3 2" xfId="5619" xr:uid="{00000000-0005-0000-0000-000054140000}"/>
    <cellStyle name="Currency 2 5 3 5 2 3 3" xfId="5620" xr:uid="{00000000-0005-0000-0000-000055140000}"/>
    <cellStyle name="Currency 2 5 3 5 2 4" xfId="5621" xr:uid="{00000000-0005-0000-0000-000056140000}"/>
    <cellStyle name="Currency 2 5 3 5 2 4 2" xfId="5622" xr:uid="{00000000-0005-0000-0000-000057140000}"/>
    <cellStyle name="Currency 2 5 3 5 2 4 2 2" xfId="5623" xr:uid="{00000000-0005-0000-0000-000058140000}"/>
    <cellStyle name="Currency 2 5 3 5 2 4 3" xfId="5624" xr:uid="{00000000-0005-0000-0000-000059140000}"/>
    <cellStyle name="Currency 2 5 3 5 2 5" xfId="5625" xr:uid="{00000000-0005-0000-0000-00005A140000}"/>
    <cellStyle name="Currency 2 5 3 5 2 5 2" xfId="5626" xr:uid="{00000000-0005-0000-0000-00005B140000}"/>
    <cellStyle name="Currency 2 5 3 5 2 5 2 2" xfId="5627" xr:uid="{00000000-0005-0000-0000-00005C140000}"/>
    <cellStyle name="Currency 2 5 3 5 2 5 3" xfId="5628" xr:uid="{00000000-0005-0000-0000-00005D140000}"/>
    <cellStyle name="Currency 2 5 3 5 2 6" xfId="5629" xr:uid="{00000000-0005-0000-0000-00005E140000}"/>
    <cellStyle name="Currency 2 5 3 5 2 6 2" xfId="5630" xr:uid="{00000000-0005-0000-0000-00005F140000}"/>
    <cellStyle name="Currency 2 5 3 5 2 6 2 2" xfId="5631" xr:uid="{00000000-0005-0000-0000-000060140000}"/>
    <cellStyle name="Currency 2 5 3 5 2 6 3" xfId="5632" xr:uid="{00000000-0005-0000-0000-000061140000}"/>
    <cellStyle name="Currency 2 5 3 5 2 7" xfId="5633" xr:uid="{00000000-0005-0000-0000-000062140000}"/>
    <cellStyle name="Currency 2 5 3 5 2 7 2" xfId="5634" xr:uid="{00000000-0005-0000-0000-000063140000}"/>
    <cellStyle name="Currency 2 5 3 5 2 8" xfId="5635" xr:uid="{00000000-0005-0000-0000-000064140000}"/>
    <cellStyle name="Currency 2 5 3 5 2 8 2" xfId="5636" xr:uid="{00000000-0005-0000-0000-000065140000}"/>
    <cellStyle name="Currency 2 5 3 5 2 9" xfId="5637" xr:uid="{00000000-0005-0000-0000-000066140000}"/>
    <cellStyle name="Currency 2 5 3 5 3" xfId="255" xr:uid="{00000000-0005-0000-0000-000067140000}"/>
    <cellStyle name="Currency 2 5 3 5 4" xfId="5638" xr:uid="{00000000-0005-0000-0000-000068140000}"/>
    <cellStyle name="Currency 2 5 3 5 4 2" xfId="5639" xr:uid="{00000000-0005-0000-0000-000069140000}"/>
    <cellStyle name="Currency 2 5 3 5 4 3" xfId="5640" xr:uid="{00000000-0005-0000-0000-00006A140000}"/>
    <cellStyle name="Currency 2 5 3 5 5" xfId="5641" xr:uid="{00000000-0005-0000-0000-00006B140000}"/>
    <cellStyle name="Currency 2 5 3 5 5 2" xfId="5642" xr:uid="{00000000-0005-0000-0000-00006C140000}"/>
    <cellStyle name="Currency 2 5 3 5 5 2 2" xfId="5643" xr:uid="{00000000-0005-0000-0000-00006D140000}"/>
    <cellStyle name="Currency 2 5 3 5 5 3" xfId="5644" xr:uid="{00000000-0005-0000-0000-00006E140000}"/>
    <cellStyle name="Currency 2 5 3 5 6" xfId="5645" xr:uid="{00000000-0005-0000-0000-00006F140000}"/>
    <cellStyle name="Currency 2 5 3 5 6 2" xfId="5646" xr:uid="{00000000-0005-0000-0000-000070140000}"/>
    <cellStyle name="Currency 2 5 3 5 6 2 2" xfId="5647" xr:uid="{00000000-0005-0000-0000-000071140000}"/>
    <cellStyle name="Currency 2 5 3 5 6 3" xfId="5648" xr:uid="{00000000-0005-0000-0000-000072140000}"/>
    <cellStyle name="Currency 2 5 3 5 7" xfId="5649" xr:uid="{00000000-0005-0000-0000-000073140000}"/>
    <cellStyle name="Currency 2 5 3 5 7 2" xfId="5650" xr:uid="{00000000-0005-0000-0000-000074140000}"/>
    <cellStyle name="Currency 2 5 3 5 7 2 2" xfId="5651" xr:uid="{00000000-0005-0000-0000-000075140000}"/>
    <cellStyle name="Currency 2 5 3 5 7 3" xfId="5652" xr:uid="{00000000-0005-0000-0000-000076140000}"/>
    <cellStyle name="Currency 2 5 3 5 8" xfId="5653" xr:uid="{00000000-0005-0000-0000-000077140000}"/>
    <cellStyle name="Currency 2 5 3 5 8 2" xfId="5654" xr:uid="{00000000-0005-0000-0000-000078140000}"/>
    <cellStyle name="Currency 2 5 3 5 9" xfId="5655" xr:uid="{00000000-0005-0000-0000-000079140000}"/>
    <cellStyle name="Currency 2 5 3 5 9 2" xfId="5656" xr:uid="{00000000-0005-0000-0000-00007A140000}"/>
    <cellStyle name="Currency 2 5 3 6" xfId="256" xr:uid="{00000000-0005-0000-0000-00007B140000}"/>
    <cellStyle name="Currency 2 5 3 6 2" xfId="257" xr:uid="{00000000-0005-0000-0000-00007C140000}"/>
    <cellStyle name="Currency 2 5 3 6 2 10" xfId="5657" xr:uid="{00000000-0005-0000-0000-00007D140000}"/>
    <cellStyle name="Currency 2 5 3 6 2 2" xfId="5658" xr:uid="{00000000-0005-0000-0000-00007E140000}"/>
    <cellStyle name="Currency 2 5 3 6 2 3" xfId="5659" xr:uid="{00000000-0005-0000-0000-00007F140000}"/>
    <cellStyle name="Currency 2 5 3 6 2 4" xfId="5660" xr:uid="{00000000-0005-0000-0000-000080140000}"/>
    <cellStyle name="Currency 2 5 3 6 2 4 2" xfId="5661" xr:uid="{00000000-0005-0000-0000-000081140000}"/>
    <cellStyle name="Currency 2 5 3 6 2 4 2 2" xfId="5662" xr:uid="{00000000-0005-0000-0000-000082140000}"/>
    <cellStyle name="Currency 2 5 3 6 2 4 3" xfId="5663" xr:uid="{00000000-0005-0000-0000-000083140000}"/>
    <cellStyle name="Currency 2 5 3 6 2 5" xfId="5664" xr:uid="{00000000-0005-0000-0000-000084140000}"/>
    <cellStyle name="Currency 2 5 3 6 2 5 2" xfId="5665" xr:uid="{00000000-0005-0000-0000-000085140000}"/>
    <cellStyle name="Currency 2 5 3 6 2 5 2 2" xfId="5666" xr:uid="{00000000-0005-0000-0000-000086140000}"/>
    <cellStyle name="Currency 2 5 3 6 2 5 3" xfId="5667" xr:uid="{00000000-0005-0000-0000-000087140000}"/>
    <cellStyle name="Currency 2 5 3 6 2 6" xfId="5668" xr:uid="{00000000-0005-0000-0000-000088140000}"/>
    <cellStyle name="Currency 2 5 3 6 2 6 2" xfId="5669" xr:uid="{00000000-0005-0000-0000-000089140000}"/>
    <cellStyle name="Currency 2 5 3 6 2 6 2 2" xfId="5670" xr:uid="{00000000-0005-0000-0000-00008A140000}"/>
    <cellStyle name="Currency 2 5 3 6 2 6 3" xfId="5671" xr:uid="{00000000-0005-0000-0000-00008B140000}"/>
    <cellStyle name="Currency 2 5 3 6 2 7" xfId="5672" xr:uid="{00000000-0005-0000-0000-00008C140000}"/>
    <cellStyle name="Currency 2 5 3 6 2 7 2" xfId="5673" xr:uid="{00000000-0005-0000-0000-00008D140000}"/>
    <cellStyle name="Currency 2 5 3 6 2 8" xfId="5674" xr:uid="{00000000-0005-0000-0000-00008E140000}"/>
    <cellStyle name="Currency 2 5 3 6 2 8 2" xfId="5675" xr:uid="{00000000-0005-0000-0000-00008F140000}"/>
    <cellStyle name="Currency 2 5 3 6 2 9" xfId="5676" xr:uid="{00000000-0005-0000-0000-000090140000}"/>
    <cellStyle name="Currency 2 5 3 6 3" xfId="258" xr:uid="{00000000-0005-0000-0000-000091140000}"/>
    <cellStyle name="Currency 2 5 3 6 4" xfId="5677" xr:uid="{00000000-0005-0000-0000-000092140000}"/>
    <cellStyle name="Currency 2 5 3 6 4 2" xfId="5678" xr:uid="{00000000-0005-0000-0000-000093140000}"/>
    <cellStyle name="Currency 2 5 3 6 4 2 2" xfId="5679" xr:uid="{00000000-0005-0000-0000-000094140000}"/>
    <cellStyle name="Currency 2 5 3 6 4 3" xfId="5680" xr:uid="{00000000-0005-0000-0000-000095140000}"/>
    <cellStyle name="Currency 2 5 3 6 5" xfId="5681" xr:uid="{00000000-0005-0000-0000-000096140000}"/>
    <cellStyle name="Currency 2 5 3 6 5 2" xfId="5682" xr:uid="{00000000-0005-0000-0000-000097140000}"/>
    <cellStyle name="Currency 2 5 3 6 5 2 2" xfId="5683" xr:uid="{00000000-0005-0000-0000-000098140000}"/>
    <cellStyle name="Currency 2 5 3 6 5 3" xfId="5684" xr:uid="{00000000-0005-0000-0000-000099140000}"/>
    <cellStyle name="Currency 2 5 3 7" xfId="5685" xr:uid="{00000000-0005-0000-0000-00009A140000}"/>
    <cellStyle name="Currency 2 5 3 7 2" xfId="5686" xr:uid="{00000000-0005-0000-0000-00009B140000}"/>
    <cellStyle name="Currency 2 5 3 7 3" xfId="5687" xr:uid="{00000000-0005-0000-0000-00009C140000}"/>
    <cellStyle name="Currency 2 5 3 7 3 2" xfId="5688" xr:uid="{00000000-0005-0000-0000-00009D140000}"/>
    <cellStyle name="Currency 2 5 3 7 3 3" xfId="5689" xr:uid="{00000000-0005-0000-0000-00009E140000}"/>
    <cellStyle name="Currency 2 5 3 7 4" xfId="5690" xr:uid="{00000000-0005-0000-0000-00009F140000}"/>
    <cellStyle name="Currency 2 5 3 7 4 2" xfId="5691" xr:uid="{00000000-0005-0000-0000-0000A0140000}"/>
    <cellStyle name="Currency 2 5 3 7 4 2 2" xfId="5692" xr:uid="{00000000-0005-0000-0000-0000A1140000}"/>
    <cellStyle name="Currency 2 5 3 7 4 3" xfId="5693" xr:uid="{00000000-0005-0000-0000-0000A2140000}"/>
    <cellStyle name="Currency 2 5 3 7 5" xfId="5694" xr:uid="{00000000-0005-0000-0000-0000A3140000}"/>
    <cellStyle name="Currency 2 5 3 7 5 2" xfId="5695" xr:uid="{00000000-0005-0000-0000-0000A4140000}"/>
    <cellStyle name="Currency 2 5 3 7 5 2 2" xfId="5696" xr:uid="{00000000-0005-0000-0000-0000A5140000}"/>
    <cellStyle name="Currency 2 5 3 7 5 3" xfId="5697" xr:uid="{00000000-0005-0000-0000-0000A6140000}"/>
    <cellStyle name="Currency 2 5 3 7 6" xfId="5698" xr:uid="{00000000-0005-0000-0000-0000A7140000}"/>
    <cellStyle name="Currency 2 5 3 7 6 2" xfId="5699" xr:uid="{00000000-0005-0000-0000-0000A8140000}"/>
    <cellStyle name="Currency 2 5 3 7 6 2 2" xfId="5700" xr:uid="{00000000-0005-0000-0000-0000A9140000}"/>
    <cellStyle name="Currency 2 5 3 7 6 3" xfId="5701" xr:uid="{00000000-0005-0000-0000-0000AA140000}"/>
    <cellStyle name="Currency 2 5 3 7 7" xfId="5702" xr:uid="{00000000-0005-0000-0000-0000AB140000}"/>
    <cellStyle name="Currency 2 5 3 7 7 2" xfId="5703" xr:uid="{00000000-0005-0000-0000-0000AC140000}"/>
    <cellStyle name="Currency 2 5 3 7 8" xfId="5704" xr:uid="{00000000-0005-0000-0000-0000AD140000}"/>
    <cellStyle name="Currency 2 5 3 7 8 2" xfId="5705" xr:uid="{00000000-0005-0000-0000-0000AE140000}"/>
    <cellStyle name="Currency 2 5 3 7 9" xfId="5706" xr:uid="{00000000-0005-0000-0000-0000AF140000}"/>
    <cellStyle name="Currency 2 5 3 8" xfId="5707" xr:uid="{00000000-0005-0000-0000-0000B0140000}"/>
    <cellStyle name="Currency 2 5 3 8 2" xfId="5708" xr:uid="{00000000-0005-0000-0000-0000B1140000}"/>
    <cellStyle name="Currency 2 5 3 8 3" xfId="5709" xr:uid="{00000000-0005-0000-0000-0000B2140000}"/>
    <cellStyle name="Currency 2 5 3 9" xfId="5710" xr:uid="{00000000-0005-0000-0000-0000B3140000}"/>
    <cellStyle name="Currency 2 5 4" xfId="259" xr:uid="{00000000-0005-0000-0000-0000B4140000}"/>
    <cellStyle name="Currency 2 5 4 10" xfId="5711" xr:uid="{00000000-0005-0000-0000-0000B5140000}"/>
    <cellStyle name="Currency 2 5 4 10 2" xfId="5712" xr:uid="{00000000-0005-0000-0000-0000B6140000}"/>
    <cellStyle name="Currency 2 5 4 10 2 2" xfId="5713" xr:uid="{00000000-0005-0000-0000-0000B7140000}"/>
    <cellStyle name="Currency 2 5 4 10 3" xfId="5714" xr:uid="{00000000-0005-0000-0000-0000B8140000}"/>
    <cellStyle name="Currency 2 5 4 11" xfId="5715" xr:uid="{00000000-0005-0000-0000-0000B9140000}"/>
    <cellStyle name="Currency 2 5 4 11 2" xfId="5716" xr:uid="{00000000-0005-0000-0000-0000BA140000}"/>
    <cellStyle name="Currency 2 5 4 12" xfId="5717" xr:uid="{00000000-0005-0000-0000-0000BB140000}"/>
    <cellStyle name="Currency 2 5 4 12 2" xfId="5718" xr:uid="{00000000-0005-0000-0000-0000BC140000}"/>
    <cellStyle name="Currency 2 5 4 13" xfId="5719" xr:uid="{00000000-0005-0000-0000-0000BD140000}"/>
    <cellStyle name="Currency 2 5 4 14" xfId="5720" xr:uid="{00000000-0005-0000-0000-0000BE140000}"/>
    <cellStyle name="Currency 2 5 4 15" xfId="5721" xr:uid="{00000000-0005-0000-0000-0000BF140000}"/>
    <cellStyle name="Currency 2 5 4 2" xfId="260" xr:uid="{00000000-0005-0000-0000-0000C0140000}"/>
    <cellStyle name="Currency 2 5 4 2 2" xfId="5722" xr:uid="{00000000-0005-0000-0000-0000C1140000}"/>
    <cellStyle name="Currency 2 5 4 2 2 2" xfId="5723" xr:uid="{00000000-0005-0000-0000-0000C2140000}"/>
    <cellStyle name="Currency 2 5 4 2 2 3" xfId="5724" xr:uid="{00000000-0005-0000-0000-0000C3140000}"/>
    <cellStyle name="Currency 2 5 4 2 2 3 2" xfId="5725" xr:uid="{00000000-0005-0000-0000-0000C4140000}"/>
    <cellStyle name="Currency 2 5 4 2 2 3 3" xfId="5726" xr:uid="{00000000-0005-0000-0000-0000C5140000}"/>
    <cellStyle name="Currency 2 5 4 2 2 4" xfId="5727" xr:uid="{00000000-0005-0000-0000-0000C6140000}"/>
    <cellStyle name="Currency 2 5 4 2 2 4 2" xfId="5728" xr:uid="{00000000-0005-0000-0000-0000C7140000}"/>
    <cellStyle name="Currency 2 5 4 2 2 4 2 2" xfId="5729" xr:uid="{00000000-0005-0000-0000-0000C8140000}"/>
    <cellStyle name="Currency 2 5 4 2 2 4 3" xfId="5730" xr:uid="{00000000-0005-0000-0000-0000C9140000}"/>
    <cellStyle name="Currency 2 5 4 2 2 5" xfId="5731" xr:uid="{00000000-0005-0000-0000-0000CA140000}"/>
    <cellStyle name="Currency 2 5 4 2 2 5 2" xfId="5732" xr:uid="{00000000-0005-0000-0000-0000CB140000}"/>
    <cellStyle name="Currency 2 5 4 2 2 5 2 2" xfId="5733" xr:uid="{00000000-0005-0000-0000-0000CC140000}"/>
    <cellStyle name="Currency 2 5 4 2 2 5 3" xfId="5734" xr:uid="{00000000-0005-0000-0000-0000CD140000}"/>
    <cellStyle name="Currency 2 5 4 2 2 6" xfId="5735" xr:uid="{00000000-0005-0000-0000-0000CE140000}"/>
    <cellStyle name="Currency 2 5 4 2 2 6 2" xfId="5736" xr:uid="{00000000-0005-0000-0000-0000CF140000}"/>
    <cellStyle name="Currency 2 5 4 2 2 6 2 2" xfId="5737" xr:uid="{00000000-0005-0000-0000-0000D0140000}"/>
    <cellStyle name="Currency 2 5 4 2 2 6 3" xfId="5738" xr:uid="{00000000-0005-0000-0000-0000D1140000}"/>
    <cellStyle name="Currency 2 5 4 2 2 7" xfId="5739" xr:uid="{00000000-0005-0000-0000-0000D2140000}"/>
    <cellStyle name="Currency 2 5 4 2 2 7 2" xfId="5740" xr:uid="{00000000-0005-0000-0000-0000D3140000}"/>
    <cellStyle name="Currency 2 5 4 2 2 8" xfId="5741" xr:uid="{00000000-0005-0000-0000-0000D4140000}"/>
    <cellStyle name="Currency 2 5 4 2 2 8 2" xfId="5742" xr:uid="{00000000-0005-0000-0000-0000D5140000}"/>
    <cellStyle name="Currency 2 5 4 2 2 9" xfId="5743" xr:uid="{00000000-0005-0000-0000-0000D6140000}"/>
    <cellStyle name="Currency 2 5 4 2 3" xfId="5744" xr:uid="{00000000-0005-0000-0000-0000D7140000}"/>
    <cellStyle name="Currency 2 5 4 2 3 2" xfId="5745" xr:uid="{00000000-0005-0000-0000-0000D8140000}"/>
    <cellStyle name="Currency 2 5 4 2 3 3" xfId="5746" xr:uid="{00000000-0005-0000-0000-0000D9140000}"/>
    <cellStyle name="Currency 2 5 4 2 3 3 2" xfId="5747" xr:uid="{00000000-0005-0000-0000-0000DA140000}"/>
    <cellStyle name="Currency 2 5 4 2 3 3 3" xfId="5748" xr:uid="{00000000-0005-0000-0000-0000DB140000}"/>
    <cellStyle name="Currency 2 5 4 2 3 4" xfId="5749" xr:uid="{00000000-0005-0000-0000-0000DC140000}"/>
    <cellStyle name="Currency 2 5 4 2 3 4 2" xfId="5750" xr:uid="{00000000-0005-0000-0000-0000DD140000}"/>
    <cellStyle name="Currency 2 5 4 2 3 4 2 2" xfId="5751" xr:uid="{00000000-0005-0000-0000-0000DE140000}"/>
    <cellStyle name="Currency 2 5 4 2 3 4 3" xfId="5752" xr:uid="{00000000-0005-0000-0000-0000DF140000}"/>
    <cellStyle name="Currency 2 5 4 2 3 5" xfId="5753" xr:uid="{00000000-0005-0000-0000-0000E0140000}"/>
    <cellStyle name="Currency 2 5 4 2 3 5 2" xfId="5754" xr:uid="{00000000-0005-0000-0000-0000E1140000}"/>
    <cellStyle name="Currency 2 5 4 2 3 5 2 2" xfId="5755" xr:uid="{00000000-0005-0000-0000-0000E2140000}"/>
    <cellStyle name="Currency 2 5 4 2 3 5 3" xfId="5756" xr:uid="{00000000-0005-0000-0000-0000E3140000}"/>
    <cellStyle name="Currency 2 5 4 2 3 6" xfId="5757" xr:uid="{00000000-0005-0000-0000-0000E4140000}"/>
    <cellStyle name="Currency 2 5 4 2 3 6 2" xfId="5758" xr:uid="{00000000-0005-0000-0000-0000E5140000}"/>
    <cellStyle name="Currency 2 5 4 2 3 6 2 2" xfId="5759" xr:uid="{00000000-0005-0000-0000-0000E6140000}"/>
    <cellStyle name="Currency 2 5 4 2 3 6 3" xfId="5760" xr:uid="{00000000-0005-0000-0000-0000E7140000}"/>
    <cellStyle name="Currency 2 5 4 2 3 7" xfId="5761" xr:uid="{00000000-0005-0000-0000-0000E8140000}"/>
    <cellStyle name="Currency 2 5 4 2 3 7 2" xfId="5762" xr:uid="{00000000-0005-0000-0000-0000E9140000}"/>
    <cellStyle name="Currency 2 5 4 2 3 8" xfId="5763" xr:uid="{00000000-0005-0000-0000-0000EA140000}"/>
    <cellStyle name="Currency 2 5 4 2 3 8 2" xfId="5764" xr:uid="{00000000-0005-0000-0000-0000EB140000}"/>
    <cellStyle name="Currency 2 5 4 2 3 9" xfId="5765" xr:uid="{00000000-0005-0000-0000-0000EC140000}"/>
    <cellStyle name="Currency 2 5 4 2 4" xfId="5766" xr:uid="{00000000-0005-0000-0000-0000ED140000}"/>
    <cellStyle name="Currency 2 5 4 2 4 2" xfId="5767" xr:uid="{00000000-0005-0000-0000-0000EE140000}"/>
    <cellStyle name="Currency 2 5 4 2 4 3" xfId="5768" xr:uid="{00000000-0005-0000-0000-0000EF140000}"/>
    <cellStyle name="Currency 2 5 4 2 4 3 2" xfId="5769" xr:uid="{00000000-0005-0000-0000-0000F0140000}"/>
    <cellStyle name="Currency 2 5 4 2 4 3 2 2" xfId="5770" xr:uid="{00000000-0005-0000-0000-0000F1140000}"/>
    <cellStyle name="Currency 2 5 4 2 4 3 3" xfId="5771" xr:uid="{00000000-0005-0000-0000-0000F2140000}"/>
    <cellStyle name="Currency 2 5 4 2 4 4" xfId="5772" xr:uid="{00000000-0005-0000-0000-0000F3140000}"/>
    <cellStyle name="Currency 2 5 4 2 4 4 2" xfId="5773" xr:uid="{00000000-0005-0000-0000-0000F4140000}"/>
    <cellStyle name="Currency 2 5 4 2 4 4 2 2" xfId="5774" xr:uid="{00000000-0005-0000-0000-0000F5140000}"/>
    <cellStyle name="Currency 2 5 4 2 4 4 3" xfId="5775" xr:uid="{00000000-0005-0000-0000-0000F6140000}"/>
    <cellStyle name="Currency 2 5 4 2 4 5" xfId="5776" xr:uid="{00000000-0005-0000-0000-0000F7140000}"/>
    <cellStyle name="Currency 2 5 4 2 4 5 2" xfId="5777" xr:uid="{00000000-0005-0000-0000-0000F8140000}"/>
    <cellStyle name="Currency 2 5 4 2 4 5 2 2" xfId="5778" xr:uid="{00000000-0005-0000-0000-0000F9140000}"/>
    <cellStyle name="Currency 2 5 4 2 4 5 3" xfId="5779" xr:uid="{00000000-0005-0000-0000-0000FA140000}"/>
    <cellStyle name="Currency 2 5 4 2 4 6" xfId="5780" xr:uid="{00000000-0005-0000-0000-0000FB140000}"/>
    <cellStyle name="Currency 2 5 4 2 4 6 2" xfId="5781" xr:uid="{00000000-0005-0000-0000-0000FC140000}"/>
    <cellStyle name="Currency 2 5 4 2 4 7" xfId="5782" xr:uid="{00000000-0005-0000-0000-0000FD140000}"/>
    <cellStyle name="Currency 2 5 4 2 4 7 2" xfId="5783" xr:uid="{00000000-0005-0000-0000-0000FE140000}"/>
    <cellStyle name="Currency 2 5 4 2 4 8" xfId="5784" xr:uid="{00000000-0005-0000-0000-0000FF140000}"/>
    <cellStyle name="Currency 2 5 4 2 4 9" xfId="5785" xr:uid="{00000000-0005-0000-0000-000000150000}"/>
    <cellStyle name="Currency 2 5 4 2 5" xfId="5786" xr:uid="{00000000-0005-0000-0000-000001150000}"/>
    <cellStyle name="Currency 2 5 4 2 5 2" xfId="5787" xr:uid="{00000000-0005-0000-0000-000002150000}"/>
    <cellStyle name="Currency 2 5 4 2 5 3" xfId="5788" xr:uid="{00000000-0005-0000-0000-000003150000}"/>
    <cellStyle name="Currency 2 5 4 2 6" xfId="5789" xr:uid="{00000000-0005-0000-0000-000004150000}"/>
    <cellStyle name="Currency 2 5 4 2 6 2" xfId="5790" xr:uid="{00000000-0005-0000-0000-000005150000}"/>
    <cellStyle name="Currency 2 5 4 2 6 2 2" xfId="5791" xr:uid="{00000000-0005-0000-0000-000006150000}"/>
    <cellStyle name="Currency 2 5 4 2 6 2 2 2" xfId="5792" xr:uid="{00000000-0005-0000-0000-000007150000}"/>
    <cellStyle name="Currency 2 5 4 2 6 2 3" xfId="5793" xr:uid="{00000000-0005-0000-0000-000008150000}"/>
    <cellStyle name="Currency 2 5 4 2 6 3" xfId="5794" xr:uid="{00000000-0005-0000-0000-000009150000}"/>
    <cellStyle name="Currency 2 5 4 2 6 3 2" xfId="5795" xr:uid="{00000000-0005-0000-0000-00000A150000}"/>
    <cellStyle name="Currency 2 5 4 2 6 3 2 2" xfId="5796" xr:uid="{00000000-0005-0000-0000-00000B150000}"/>
    <cellStyle name="Currency 2 5 4 2 6 3 3" xfId="5797" xr:uid="{00000000-0005-0000-0000-00000C150000}"/>
    <cellStyle name="Currency 2 5 4 2 6 4" xfId="5798" xr:uid="{00000000-0005-0000-0000-00000D150000}"/>
    <cellStyle name="Currency 2 5 4 2 6 4 2" xfId="5799" xr:uid="{00000000-0005-0000-0000-00000E150000}"/>
    <cellStyle name="Currency 2 5 4 2 6 4 2 2" xfId="5800" xr:uid="{00000000-0005-0000-0000-00000F150000}"/>
    <cellStyle name="Currency 2 5 4 2 6 4 3" xfId="5801" xr:uid="{00000000-0005-0000-0000-000010150000}"/>
    <cellStyle name="Currency 2 5 4 2 6 5" xfId="5802" xr:uid="{00000000-0005-0000-0000-000011150000}"/>
    <cellStyle name="Currency 2 5 4 2 6 5 2" xfId="5803" xr:uid="{00000000-0005-0000-0000-000012150000}"/>
    <cellStyle name="Currency 2 5 4 2 6 6" xfId="5804" xr:uid="{00000000-0005-0000-0000-000013150000}"/>
    <cellStyle name="Currency 2 5 4 2 6 6 2" xfId="5805" xr:uid="{00000000-0005-0000-0000-000014150000}"/>
    <cellStyle name="Currency 2 5 4 2 6 7" xfId="5806" xr:uid="{00000000-0005-0000-0000-000015150000}"/>
    <cellStyle name="Currency 2 5 4 2 7" xfId="5807" xr:uid="{00000000-0005-0000-0000-000016150000}"/>
    <cellStyle name="Currency 2 5 4 2 7 2" xfId="5808" xr:uid="{00000000-0005-0000-0000-000017150000}"/>
    <cellStyle name="Currency 2 5 4 2 7 2 2" xfId="5809" xr:uid="{00000000-0005-0000-0000-000018150000}"/>
    <cellStyle name="Currency 2 5 4 2 7 3" xfId="5810" xr:uid="{00000000-0005-0000-0000-000019150000}"/>
    <cellStyle name="Currency 2 5 4 2 8" xfId="5811" xr:uid="{00000000-0005-0000-0000-00001A150000}"/>
    <cellStyle name="Currency 2 5 4 2 8 2" xfId="5812" xr:uid="{00000000-0005-0000-0000-00001B150000}"/>
    <cellStyle name="Currency 2 5 4 2 8 2 2" xfId="5813" xr:uid="{00000000-0005-0000-0000-00001C150000}"/>
    <cellStyle name="Currency 2 5 4 2 8 3" xfId="5814" xr:uid="{00000000-0005-0000-0000-00001D150000}"/>
    <cellStyle name="Currency 2 5 4 3" xfId="261" xr:uid="{00000000-0005-0000-0000-00001E150000}"/>
    <cellStyle name="Currency 2 5 4 3 10" xfId="5815" xr:uid="{00000000-0005-0000-0000-00001F150000}"/>
    <cellStyle name="Currency 2 5 4 3 2" xfId="262" xr:uid="{00000000-0005-0000-0000-000020150000}"/>
    <cellStyle name="Currency 2 5 4 3 2 2" xfId="5816" xr:uid="{00000000-0005-0000-0000-000021150000}"/>
    <cellStyle name="Currency 2 5 4 3 2 3" xfId="5817" xr:uid="{00000000-0005-0000-0000-000022150000}"/>
    <cellStyle name="Currency 2 5 4 3 2 3 2" xfId="5818" xr:uid="{00000000-0005-0000-0000-000023150000}"/>
    <cellStyle name="Currency 2 5 4 3 2 3 3" xfId="5819" xr:uid="{00000000-0005-0000-0000-000024150000}"/>
    <cellStyle name="Currency 2 5 4 3 2 4" xfId="5820" xr:uid="{00000000-0005-0000-0000-000025150000}"/>
    <cellStyle name="Currency 2 5 4 3 2 4 2" xfId="5821" xr:uid="{00000000-0005-0000-0000-000026150000}"/>
    <cellStyle name="Currency 2 5 4 3 2 4 2 2" xfId="5822" xr:uid="{00000000-0005-0000-0000-000027150000}"/>
    <cellStyle name="Currency 2 5 4 3 2 4 3" xfId="5823" xr:uid="{00000000-0005-0000-0000-000028150000}"/>
    <cellStyle name="Currency 2 5 4 3 2 5" xfId="5824" xr:uid="{00000000-0005-0000-0000-000029150000}"/>
    <cellStyle name="Currency 2 5 4 3 2 5 2" xfId="5825" xr:uid="{00000000-0005-0000-0000-00002A150000}"/>
    <cellStyle name="Currency 2 5 4 3 2 5 2 2" xfId="5826" xr:uid="{00000000-0005-0000-0000-00002B150000}"/>
    <cellStyle name="Currency 2 5 4 3 2 5 3" xfId="5827" xr:uid="{00000000-0005-0000-0000-00002C150000}"/>
    <cellStyle name="Currency 2 5 4 3 2 6" xfId="5828" xr:uid="{00000000-0005-0000-0000-00002D150000}"/>
    <cellStyle name="Currency 2 5 4 3 2 6 2" xfId="5829" xr:uid="{00000000-0005-0000-0000-00002E150000}"/>
    <cellStyle name="Currency 2 5 4 3 2 6 2 2" xfId="5830" xr:uid="{00000000-0005-0000-0000-00002F150000}"/>
    <cellStyle name="Currency 2 5 4 3 2 6 3" xfId="5831" xr:uid="{00000000-0005-0000-0000-000030150000}"/>
    <cellStyle name="Currency 2 5 4 3 2 7" xfId="5832" xr:uid="{00000000-0005-0000-0000-000031150000}"/>
    <cellStyle name="Currency 2 5 4 3 2 7 2" xfId="5833" xr:uid="{00000000-0005-0000-0000-000032150000}"/>
    <cellStyle name="Currency 2 5 4 3 2 8" xfId="5834" xr:uid="{00000000-0005-0000-0000-000033150000}"/>
    <cellStyle name="Currency 2 5 4 3 2 8 2" xfId="5835" xr:uid="{00000000-0005-0000-0000-000034150000}"/>
    <cellStyle name="Currency 2 5 4 3 2 9" xfId="5836" xr:uid="{00000000-0005-0000-0000-000035150000}"/>
    <cellStyle name="Currency 2 5 4 3 3" xfId="263" xr:uid="{00000000-0005-0000-0000-000036150000}"/>
    <cellStyle name="Currency 2 5 4 3 4" xfId="5837" xr:uid="{00000000-0005-0000-0000-000037150000}"/>
    <cellStyle name="Currency 2 5 4 3 4 2" xfId="5838" xr:uid="{00000000-0005-0000-0000-000038150000}"/>
    <cellStyle name="Currency 2 5 4 3 4 3" xfId="5839" xr:uid="{00000000-0005-0000-0000-000039150000}"/>
    <cellStyle name="Currency 2 5 4 3 5" xfId="5840" xr:uid="{00000000-0005-0000-0000-00003A150000}"/>
    <cellStyle name="Currency 2 5 4 3 5 2" xfId="5841" xr:uid="{00000000-0005-0000-0000-00003B150000}"/>
    <cellStyle name="Currency 2 5 4 3 5 2 2" xfId="5842" xr:uid="{00000000-0005-0000-0000-00003C150000}"/>
    <cellStyle name="Currency 2 5 4 3 5 3" xfId="5843" xr:uid="{00000000-0005-0000-0000-00003D150000}"/>
    <cellStyle name="Currency 2 5 4 3 6" xfId="5844" xr:uid="{00000000-0005-0000-0000-00003E150000}"/>
    <cellStyle name="Currency 2 5 4 3 6 2" xfId="5845" xr:uid="{00000000-0005-0000-0000-00003F150000}"/>
    <cellStyle name="Currency 2 5 4 3 6 2 2" xfId="5846" xr:uid="{00000000-0005-0000-0000-000040150000}"/>
    <cellStyle name="Currency 2 5 4 3 6 3" xfId="5847" xr:uid="{00000000-0005-0000-0000-000041150000}"/>
    <cellStyle name="Currency 2 5 4 3 7" xfId="5848" xr:uid="{00000000-0005-0000-0000-000042150000}"/>
    <cellStyle name="Currency 2 5 4 3 7 2" xfId="5849" xr:uid="{00000000-0005-0000-0000-000043150000}"/>
    <cellStyle name="Currency 2 5 4 3 7 2 2" xfId="5850" xr:uid="{00000000-0005-0000-0000-000044150000}"/>
    <cellStyle name="Currency 2 5 4 3 7 3" xfId="5851" xr:uid="{00000000-0005-0000-0000-000045150000}"/>
    <cellStyle name="Currency 2 5 4 3 8" xfId="5852" xr:uid="{00000000-0005-0000-0000-000046150000}"/>
    <cellStyle name="Currency 2 5 4 3 8 2" xfId="5853" xr:uid="{00000000-0005-0000-0000-000047150000}"/>
    <cellStyle name="Currency 2 5 4 3 9" xfId="5854" xr:uid="{00000000-0005-0000-0000-000048150000}"/>
    <cellStyle name="Currency 2 5 4 3 9 2" xfId="5855" xr:uid="{00000000-0005-0000-0000-000049150000}"/>
    <cellStyle name="Currency 2 5 4 4" xfId="264" xr:uid="{00000000-0005-0000-0000-00004A150000}"/>
    <cellStyle name="Currency 2 5 4 4 2" xfId="265" xr:uid="{00000000-0005-0000-0000-00004B150000}"/>
    <cellStyle name="Currency 2 5 4 4 2 10" xfId="5856" xr:uid="{00000000-0005-0000-0000-00004C150000}"/>
    <cellStyle name="Currency 2 5 4 4 2 2" xfId="5857" xr:uid="{00000000-0005-0000-0000-00004D150000}"/>
    <cellStyle name="Currency 2 5 4 4 2 3" xfId="5858" xr:uid="{00000000-0005-0000-0000-00004E150000}"/>
    <cellStyle name="Currency 2 5 4 4 2 4" xfId="5859" xr:uid="{00000000-0005-0000-0000-00004F150000}"/>
    <cellStyle name="Currency 2 5 4 4 2 4 2" xfId="5860" xr:uid="{00000000-0005-0000-0000-000050150000}"/>
    <cellStyle name="Currency 2 5 4 4 2 4 2 2" xfId="5861" xr:uid="{00000000-0005-0000-0000-000051150000}"/>
    <cellStyle name="Currency 2 5 4 4 2 4 3" xfId="5862" xr:uid="{00000000-0005-0000-0000-000052150000}"/>
    <cellStyle name="Currency 2 5 4 4 2 5" xfId="5863" xr:uid="{00000000-0005-0000-0000-000053150000}"/>
    <cellStyle name="Currency 2 5 4 4 2 5 2" xfId="5864" xr:uid="{00000000-0005-0000-0000-000054150000}"/>
    <cellStyle name="Currency 2 5 4 4 2 5 2 2" xfId="5865" xr:uid="{00000000-0005-0000-0000-000055150000}"/>
    <cellStyle name="Currency 2 5 4 4 2 5 3" xfId="5866" xr:uid="{00000000-0005-0000-0000-000056150000}"/>
    <cellStyle name="Currency 2 5 4 4 2 6" xfId="5867" xr:uid="{00000000-0005-0000-0000-000057150000}"/>
    <cellStyle name="Currency 2 5 4 4 2 6 2" xfId="5868" xr:uid="{00000000-0005-0000-0000-000058150000}"/>
    <cellStyle name="Currency 2 5 4 4 2 6 2 2" xfId="5869" xr:uid="{00000000-0005-0000-0000-000059150000}"/>
    <cellStyle name="Currency 2 5 4 4 2 6 3" xfId="5870" xr:uid="{00000000-0005-0000-0000-00005A150000}"/>
    <cellStyle name="Currency 2 5 4 4 2 7" xfId="5871" xr:uid="{00000000-0005-0000-0000-00005B150000}"/>
    <cellStyle name="Currency 2 5 4 4 2 7 2" xfId="5872" xr:uid="{00000000-0005-0000-0000-00005C150000}"/>
    <cellStyle name="Currency 2 5 4 4 2 8" xfId="5873" xr:uid="{00000000-0005-0000-0000-00005D150000}"/>
    <cellStyle name="Currency 2 5 4 4 2 8 2" xfId="5874" xr:uid="{00000000-0005-0000-0000-00005E150000}"/>
    <cellStyle name="Currency 2 5 4 4 2 9" xfId="5875" xr:uid="{00000000-0005-0000-0000-00005F150000}"/>
    <cellStyle name="Currency 2 5 4 4 3" xfId="266" xr:uid="{00000000-0005-0000-0000-000060150000}"/>
    <cellStyle name="Currency 2 5 4 4 4" xfId="5876" xr:uid="{00000000-0005-0000-0000-000061150000}"/>
    <cellStyle name="Currency 2 5 4 4 4 2" xfId="5877" xr:uid="{00000000-0005-0000-0000-000062150000}"/>
    <cellStyle name="Currency 2 5 4 4 4 2 2" xfId="5878" xr:uid="{00000000-0005-0000-0000-000063150000}"/>
    <cellStyle name="Currency 2 5 4 4 4 3" xfId="5879" xr:uid="{00000000-0005-0000-0000-000064150000}"/>
    <cellStyle name="Currency 2 5 4 4 5" xfId="5880" xr:uid="{00000000-0005-0000-0000-000065150000}"/>
    <cellStyle name="Currency 2 5 4 4 5 2" xfId="5881" xr:uid="{00000000-0005-0000-0000-000066150000}"/>
    <cellStyle name="Currency 2 5 4 4 5 2 2" xfId="5882" xr:uid="{00000000-0005-0000-0000-000067150000}"/>
    <cellStyle name="Currency 2 5 4 4 5 3" xfId="5883" xr:uid="{00000000-0005-0000-0000-000068150000}"/>
    <cellStyle name="Currency 2 5 4 5" xfId="5884" xr:uid="{00000000-0005-0000-0000-000069150000}"/>
    <cellStyle name="Currency 2 5 4 5 2" xfId="5885" xr:uid="{00000000-0005-0000-0000-00006A150000}"/>
    <cellStyle name="Currency 2 5 4 5 3" xfId="5886" xr:uid="{00000000-0005-0000-0000-00006B150000}"/>
    <cellStyle name="Currency 2 5 4 5 3 2" xfId="5887" xr:uid="{00000000-0005-0000-0000-00006C150000}"/>
    <cellStyle name="Currency 2 5 4 5 3 3" xfId="5888" xr:uid="{00000000-0005-0000-0000-00006D150000}"/>
    <cellStyle name="Currency 2 5 4 5 4" xfId="5889" xr:uid="{00000000-0005-0000-0000-00006E150000}"/>
    <cellStyle name="Currency 2 5 4 5 4 2" xfId="5890" xr:uid="{00000000-0005-0000-0000-00006F150000}"/>
    <cellStyle name="Currency 2 5 4 5 4 2 2" xfId="5891" xr:uid="{00000000-0005-0000-0000-000070150000}"/>
    <cellStyle name="Currency 2 5 4 5 4 3" xfId="5892" xr:uid="{00000000-0005-0000-0000-000071150000}"/>
    <cellStyle name="Currency 2 5 4 5 5" xfId="5893" xr:uid="{00000000-0005-0000-0000-000072150000}"/>
    <cellStyle name="Currency 2 5 4 5 5 2" xfId="5894" xr:uid="{00000000-0005-0000-0000-000073150000}"/>
    <cellStyle name="Currency 2 5 4 5 5 2 2" xfId="5895" xr:uid="{00000000-0005-0000-0000-000074150000}"/>
    <cellStyle name="Currency 2 5 4 5 5 3" xfId="5896" xr:uid="{00000000-0005-0000-0000-000075150000}"/>
    <cellStyle name="Currency 2 5 4 5 6" xfId="5897" xr:uid="{00000000-0005-0000-0000-000076150000}"/>
    <cellStyle name="Currency 2 5 4 5 6 2" xfId="5898" xr:uid="{00000000-0005-0000-0000-000077150000}"/>
    <cellStyle name="Currency 2 5 4 5 6 2 2" xfId="5899" xr:uid="{00000000-0005-0000-0000-000078150000}"/>
    <cellStyle name="Currency 2 5 4 5 6 3" xfId="5900" xr:uid="{00000000-0005-0000-0000-000079150000}"/>
    <cellStyle name="Currency 2 5 4 5 7" xfId="5901" xr:uid="{00000000-0005-0000-0000-00007A150000}"/>
    <cellStyle name="Currency 2 5 4 5 7 2" xfId="5902" xr:uid="{00000000-0005-0000-0000-00007B150000}"/>
    <cellStyle name="Currency 2 5 4 5 8" xfId="5903" xr:uid="{00000000-0005-0000-0000-00007C150000}"/>
    <cellStyle name="Currency 2 5 4 5 8 2" xfId="5904" xr:uid="{00000000-0005-0000-0000-00007D150000}"/>
    <cellStyle name="Currency 2 5 4 5 9" xfId="5905" xr:uid="{00000000-0005-0000-0000-00007E150000}"/>
    <cellStyle name="Currency 2 5 4 6" xfId="5906" xr:uid="{00000000-0005-0000-0000-00007F150000}"/>
    <cellStyle name="Currency 2 5 4 6 2" xfId="5907" xr:uid="{00000000-0005-0000-0000-000080150000}"/>
    <cellStyle name="Currency 2 5 4 6 3" xfId="5908" xr:uid="{00000000-0005-0000-0000-000081150000}"/>
    <cellStyle name="Currency 2 5 4 7" xfId="5909" xr:uid="{00000000-0005-0000-0000-000082150000}"/>
    <cellStyle name="Currency 2 5 4 8" xfId="5910" xr:uid="{00000000-0005-0000-0000-000083150000}"/>
    <cellStyle name="Currency 2 5 4 8 2" xfId="5911" xr:uid="{00000000-0005-0000-0000-000084150000}"/>
    <cellStyle name="Currency 2 5 4 8 2 2" xfId="5912" xr:uid="{00000000-0005-0000-0000-000085150000}"/>
    <cellStyle name="Currency 2 5 4 8 3" xfId="5913" xr:uid="{00000000-0005-0000-0000-000086150000}"/>
    <cellStyle name="Currency 2 5 4 8 4" xfId="5914" xr:uid="{00000000-0005-0000-0000-000087150000}"/>
    <cellStyle name="Currency 2 5 4 9" xfId="5915" xr:uid="{00000000-0005-0000-0000-000088150000}"/>
    <cellStyle name="Currency 2 5 4 9 2" xfId="5916" xr:uid="{00000000-0005-0000-0000-000089150000}"/>
    <cellStyle name="Currency 2 5 4 9 2 2" xfId="5917" xr:uid="{00000000-0005-0000-0000-00008A150000}"/>
    <cellStyle name="Currency 2 5 4 9 3" xfId="5918" xr:uid="{00000000-0005-0000-0000-00008B150000}"/>
    <cellStyle name="Currency 2 5 5" xfId="267" xr:uid="{00000000-0005-0000-0000-00008C150000}"/>
    <cellStyle name="Currency 2 5 5 10" xfId="5919" xr:uid="{00000000-0005-0000-0000-00008D150000}"/>
    <cellStyle name="Currency 2 5 5 10 2" xfId="5920" xr:uid="{00000000-0005-0000-0000-00008E150000}"/>
    <cellStyle name="Currency 2 5 5 10 2 2" xfId="5921" xr:uid="{00000000-0005-0000-0000-00008F150000}"/>
    <cellStyle name="Currency 2 5 5 10 3" xfId="5922" xr:uid="{00000000-0005-0000-0000-000090150000}"/>
    <cellStyle name="Currency 2 5 5 11" xfId="5923" xr:uid="{00000000-0005-0000-0000-000091150000}"/>
    <cellStyle name="Currency 2 5 5 11 2" xfId="5924" xr:uid="{00000000-0005-0000-0000-000092150000}"/>
    <cellStyle name="Currency 2 5 5 12" xfId="5925" xr:uid="{00000000-0005-0000-0000-000093150000}"/>
    <cellStyle name="Currency 2 5 5 12 2" xfId="5926" xr:uid="{00000000-0005-0000-0000-000094150000}"/>
    <cellStyle name="Currency 2 5 5 13" xfId="5927" xr:uid="{00000000-0005-0000-0000-000095150000}"/>
    <cellStyle name="Currency 2 5 5 14" xfId="5928" xr:uid="{00000000-0005-0000-0000-000096150000}"/>
    <cellStyle name="Currency 2 5 5 15" xfId="5929" xr:uid="{00000000-0005-0000-0000-000097150000}"/>
    <cellStyle name="Currency 2 5 5 2" xfId="268" xr:uid="{00000000-0005-0000-0000-000098150000}"/>
    <cellStyle name="Currency 2 5 5 2 2" xfId="5930" xr:uid="{00000000-0005-0000-0000-000099150000}"/>
    <cellStyle name="Currency 2 5 5 2 2 2" xfId="5931" xr:uid="{00000000-0005-0000-0000-00009A150000}"/>
    <cellStyle name="Currency 2 5 5 2 2 3" xfId="5932" xr:uid="{00000000-0005-0000-0000-00009B150000}"/>
    <cellStyle name="Currency 2 5 5 2 2 3 2" xfId="5933" xr:uid="{00000000-0005-0000-0000-00009C150000}"/>
    <cellStyle name="Currency 2 5 5 2 2 3 3" xfId="5934" xr:uid="{00000000-0005-0000-0000-00009D150000}"/>
    <cellStyle name="Currency 2 5 5 2 2 4" xfId="5935" xr:uid="{00000000-0005-0000-0000-00009E150000}"/>
    <cellStyle name="Currency 2 5 5 2 2 4 2" xfId="5936" xr:uid="{00000000-0005-0000-0000-00009F150000}"/>
    <cellStyle name="Currency 2 5 5 2 2 4 2 2" xfId="5937" xr:uid="{00000000-0005-0000-0000-0000A0150000}"/>
    <cellStyle name="Currency 2 5 5 2 2 4 3" xfId="5938" xr:uid="{00000000-0005-0000-0000-0000A1150000}"/>
    <cellStyle name="Currency 2 5 5 2 2 5" xfId="5939" xr:uid="{00000000-0005-0000-0000-0000A2150000}"/>
    <cellStyle name="Currency 2 5 5 2 2 5 2" xfId="5940" xr:uid="{00000000-0005-0000-0000-0000A3150000}"/>
    <cellStyle name="Currency 2 5 5 2 2 5 2 2" xfId="5941" xr:uid="{00000000-0005-0000-0000-0000A4150000}"/>
    <cellStyle name="Currency 2 5 5 2 2 5 3" xfId="5942" xr:uid="{00000000-0005-0000-0000-0000A5150000}"/>
    <cellStyle name="Currency 2 5 5 2 2 6" xfId="5943" xr:uid="{00000000-0005-0000-0000-0000A6150000}"/>
    <cellStyle name="Currency 2 5 5 2 2 6 2" xfId="5944" xr:uid="{00000000-0005-0000-0000-0000A7150000}"/>
    <cellStyle name="Currency 2 5 5 2 2 6 2 2" xfId="5945" xr:uid="{00000000-0005-0000-0000-0000A8150000}"/>
    <cellStyle name="Currency 2 5 5 2 2 6 3" xfId="5946" xr:uid="{00000000-0005-0000-0000-0000A9150000}"/>
    <cellStyle name="Currency 2 5 5 2 2 7" xfId="5947" xr:uid="{00000000-0005-0000-0000-0000AA150000}"/>
    <cellStyle name="Currency 2 5 5 2 2 7 2" xfId="5948" xr:uid="{00000000-0005-0000-0000-0000AB150000}"/>
    <cellStyle name="Currency 2 5 5 2 2 8" xfId="5949" xr:uid="{00000000-0005-0000-0000-0000AC150000}"/>
    <cellStyle name="Currency 2 5 5 2 2 8 2" xfId="5950" xr:uid="{00000000-0005-0000-0000-0000AD150000}"/>
    <cellStyle name="Currency 2 5 5 2 2 9" xfId="5951" xr:uid="{00000000-0005-0000-0000-0000AE150000}"/>
    <cellStyle name="Currency 2 5 5 2 3" xfId="5952" xr:uid="{00000000-0005-0000-0000-0000AF150000}"/>
    <cellStyle name="Currency 2 5 5 2 3 2" xfId="5953" xr:uid="{00000000-0005-0000-0000-0000B0150000}"/>
    <cellStyle name="Currency 2 5 5 2 3 3" xfId="5954" xr:uid="{00000000-0005-0000-0000-0000B1150000}"/>
    <cellStyle name="Currency 2 5 5 2 3 3 2" xfId="5955" xr:uid="{00000000-0005-0000-0000-0000B2150000}"/>
    <cellStyle name="Currency 2 5 5 2 3 3 3" xfId="5956" xr:uid="{00000000-0005-0000-0000-0000B3150000}"/>
    <cellStyle name="Currency 2 5 5 2 3 4" xfId="5957" xr:uid="{00000000-0005-0000-0000-0000B4150000}"/>
    <cellStyle name="Currency 2 5 5 2 3 4 2" xfId="5958" xr:uid="{00000000-0005-0000-0000-0000B5150000}"/>
    <cellStyle name="Currency 2 5 5 2 3 4 2 2" xfId="5959" xr:uid="{00000000-0005-0000-0000-0000B6150000}"/>
    <cellStyle name="Currency 2 5 5 2 3 4 3" xfId="5960" xr:uid="{00000000-0005-0000-0000-0000B7150000}"/>
    <cellStyle name="Currency 2 5 5 2 3 5" xfId="5961" xr:uid="{00000000-0005-0000-0000-0000B8150000}"/>
    <cellStyle name="Currency 2 5 5 2 3 5 2" xfId="5962" xr:uid="{00000000-0005-0000-0000-0000B9150000}"/>
    <cellStyle name="Currency 2 5 5 2 3 5 2 2" xfId="5963" xr:uid="{00000000-0005-0000-0000-0000BA150000}"/>
    <cellStyle name="Currency 2 5 5 2 3 5 3" xfId="5964" xr:uid="{00000000-0005-0000-0000-0000BB150000}"/>
    <cellStyle name="Currency 2 5 5 2 3 6" xfId="5965" xr:uid="{00000000-0005-0000-0000-0000BC150000}"/>
    <cellStyle name="Currency 2 5 5 2 3 6 2" xfId="5966" xr:uid="{00000000-0005-0000-0000-0000BD150000}"/>
    <cellStyle name="Currency 2 5 5 2 3 6 2 2" xfId="5967" xr:uid="{00000000-0005-0000-0000-0000BE150000}"/>
    <cellStyle name="Currency 2 5 5 2 3 6 3" xfId="5968" xr:uid="{00000000-0005-0000-0000-0000BF150000}"/>
    <cellStyle name="Currency 2 5 5 2 3 7" xfId="5969" xr:uid="{00000000-0005-0000-0000-0000C0150000}"/>
    <cellStyle name="Currency 2 5 5 2 3 7 2" xfId="5970" xr:uid="{00000000-0005-0000-0000-0000C1150000}"/>
    <cellStyle name="Currency 2 5 5 2 3 8" xfId="5971" xr:uid="{00000000-0005-0000-0000-0000C2150000}"/>
    <cellStyle name="Currency 2 5 5 2 3 8 2" xfId="5972" xr:uid="{00000000-0005-0000-0000-0000C3150000}"/>
    <cellStyle name="Currency 2 5 5 2 3 9" xfId="5973" xr:uid="{00000000-0005-0000-0000-0000C4150000}"/>
    <cellStyle name="Currency 2 5 5 2 4" xfId="5974" xr:uid="{00000000-0005-0000-0000-0000C5150000}"/>
    <cellStyle name="Currency 2 5 5 2 4 2" xfId="5975" xr:uid="{00000000-0005-0000-0000-0000C6150000}"/>
    <cellStyle name="Currency 2 5 5 2 4 3" xfId="5976" xr:uid="{00000000-0005-0000-0000-0000C7150000}"/>
    <cellStyle name="Currency 2 5 5 2 4 3 2" xfId="5977" xr:uid="{00000000-0005-0000-0000-0000C8150000}"/>
    <cellStyle name="Currency 2 5 5 2 4 3 2 2" xfId="5978" xr:uid="{00000000-0005-0000-0000-0000C9150000}"/>
    <cellStyle name="Currency 2 5 5 2 4 3 3" xfId="5979" xr:uid="{00000000-0005-0000-0000-0000CA150000}"/>
    <cellStyle name="Currency 2 5 5 2 4 4" xfId="5980" xr:uid="{00000000-0005-0000-0000-0000CB150000}"/>
    <cellStyle name="Currency 2 5 5 2 4 4 2" xfId="5981" xr:uid="{00000000-0005-0000-0000-0000CC150000}"/>
    <cellStyle name="Currency 2 5 5 2 4 4 2 2" xfId="5982" xr:uid="{00000000-0005-0000-0000-0000CD150000}"/>
    <cellStyle name="Currency 2 5 5 2 4 4 3" xfId="5983" xr:uid="{00000000-0005-0000-0000-0000CE150000}"/>
    <cellStyle name="Currency 2 5 5 2 4 5" xfId="5984" xr:uid="{00000000-0005-0000-0000-0000CF150000}"/>
    <cellStyle name="Currency 2 5 5 2 4 5 2" xfId="5985" xr:uid="{00000000-0005-0000-0000-0000D0150000}"/>
    <cellStyle name="Currency 2 5 5 2 4 5 2 2" xfId="5986" xr:uid="{00000000-0005-0000-0000-0000D1150000}"/>
    <cellStyle name="Currency 2 5 5 2 4 5 3" xfId="5987" xr:uid="{00000000-0005-0000-0000-0000D2150000}"/>
    <cellStyle name="Currency 2 5 5 2 4 6" xfId="5988" xr:uid="{00000000-0005-0000-0000-0000D3150000}"/>
    <cellStyle name="Currency 2 5 5 2 4 6 2" xfId="5989" xr:uid="{00000000-0005-0000-0000-0000D4150000}"/>
    <cellStyle name="Currency 2 5 5 2 4 7" xfId="5990" xr:uid="{00000000-0005-0000-0000-0000D5150000}"/>
    <cellStyle name="Currency 2 5 5 2 4 7 2" xfId="5991" xr:uid="{00000000-0005-0000-0000-0000D6150000}"/>
    <cellStyle name="Currency 2 5 5 2 4 8" xfId="5992" xr:uid="{00000000-0005-0000-0000-0000D7150000}"/>
    <cellStyle name="Currency 2 5 5 2 4 9" xfId="5993" xr:uid="{00000000-0005-0000-0000-0000D8150000}"/>
    <cellStyle name="Currency 2 5 5 2 5" xfId="5994" xr:uid="{00000000-0005-0000-0000-0000D9150000}"/>
    <cellStyle name="Currency 2 5 5 2 5 2" xfId="5995" xr:uid="{00000000-0005-0000-0000-0000DA150000}"/>
    <cellStyle name="Currency 2 5 5 2 5 3" xfId="5996" xr:uid="{00000000-0005-0000-0000-0000DB150000}"/>
    <cellStyle name="Currency 2 5 5 2 6" xfId="5997" xr:uid="{00000000-0005-0000-0000-0000DC150000}"/>
    <cellStyle name="Currency 2 5 5 2 6 2" xfId="5998" xr:uid="{00000000-0005-0000-0000-0000DD150000}"/>
    <cellStyle name="Currency 2 5 5 2 6 2 2" xfId="5999" xr:uid="{00000000-0005-0000-0000-0000DE150000}"/>
    <cellStyle name="Currency 2 5 5 2 6 2 2 2" xfId="6000" xr:uid="{00000000-0005-0000-0000-0000DF150000}"/>
    <cellStyle name="Currency 2 5 5 2 6 2 3" xfId="6001" xr:uid="{00000000-0005-0000-0000-0000E0150000}"/>
    <cellStyle name="Currency 2 5 5 2 6 3" xfId="6002" xr:uid="{00000000-0005-0000-0000-0000E1150000}"/>
    <cellStyle name="Currency 2 5 5 2 6 3 2" xfId="6003" xr:uid="{00000000-0005-0000-0000-0000E2150000}"/>
    <cellStyle name="Currency 2 5 5 2 6 3 2 2" xfId="6004" xr:uid="{00000000-0005-0000-0000-0000E3150000}"/>
    <cellStyle name="Currency 2 5 5 2 6 3 3" xfId="6005" xr:uid="{00000000-0005-0000-0000-0000E4150000}"/>
    <cellStyle name="Currency 2 5 5 2 6 4" xfId="6006" xr:uid="{00000000-0005-0000-0000-0000E5150000}"/>
    <cellStyle name="Currency 2 5 5 2 6 4 2" xfId="6007" xr:uid="{00000000-0005-0000-0000-0000E6150000}"/>
    <cellStyle name="Currency 2 5 5 2 6 4 2 2" xfId="6008" xr:uid="{00000000-0005-0000-0000-0000E7150000}"/>
    <cellStyle name="Currency 2 5 5 2 6 4 3" xfId="6009" xr:uid="{00000000-0005-0000-0000-0000E8150000}"/>
    <cellStyle name="Currency 2 5 5 2 6 5" xfId="6010" xr:uid="{00000000-0005-0000-0000-0000E9150000}"/>
    <cellStyle name="Currency 2 5 5 2 6 5 2" xfId="6011" xr:uid="{00000000-0005-0000-0000-0000EA150000}"/>
    <cellStyle name="Currency 2 5 5 2 6 6" xfId="6012" xr:uid="{00000000-0005-0000-0000-0000EB150000}"/>
    <cellStyle name="Currency 2 5 5 2 6 6 2" xfId="6013" xr:uid="{00000000-0005-0000-0000-0000EC150000}"/>
    <cellStyle name="Currency 2 5 5 2 6 7" xfId="6014" xr:uid="{00000000-0005-0000-0000-0000ED150000}"/>
    <cellStyle name="Currency 2 5 5 2 7" xfId="6015" xr:uid="{00000000-0005-0000-0000-0000EE150000}"/>
    <cellStyle name="Currency 2 5 5 2 7 2" xfId="6016" xr:uid="{00000000-0005-0000-0000-0000EF150000}"/>
    <cellStyle name="Currency 2 5 5 2 7 2 2" xfId="6017" xr:uid="{00000000-0005-0000-0000-0000F0150000}"/>
    <cellStyle name="Currency 2 5 5 2 7 3" xfId="6018" xr:uid="{00000000-0005-0000-0000-0000F1150000}"/>
    <cellStyle name="Currency 2 5 5 2 8" xfId="6019" xr:uid="{00000000-0005-0000-0000-0000F2150000}"/>
    <cellStyle name="Currency 2 5 5 2 8 2" xfId="6020" xr:uid="{00000000-0005-0000-0000-0000F3150000}"/>
    <cellStyle name="Currency 2 5 5 2 8 2 2" xfId="6021" xr:uid="{00000000-0005-0000-0000-0000F4150000}"/>
    <cellStyle name="Currency 2 5 5 2 8 3" xfId="6022" xr:uid="{00000000-0005-0000-0000-0000F5150000}"/>
    <cellStyle name="Currency 2 5 5 3" xfId="269" xr:uid="{00000000-0005-0000-0000-0000F6150000}"/>
    <cellStyle name="Currency 2 5 5 3 10" xfId="6023" xr:uid="{00000000-0005-0000-0000-0000F7150000}"/>
    <cellStyle name="Currency 2 5 5 3 2" xfId="270" xr:uid="{00000000-0005-0000-0000-0000F8150000}"/>
    <cellStyle name="Currency 2 5 5 3 2 2" xfId="6024" xr:uid="{00000000-0005-0000-0000-0000F9150000}"/>
    <cellStyle name="Currency 2 5 5 3 2 3" xfId="6025" xr:uid="{00000000-0005-0000-0000-0000FA150000}"/>
    <cellStyle name="Currency 2 5 5 3 2 3 2" xfId="6026" xr:uid="{00000000-0005-0000-0000-0000FB150000}"/>
    <cellStyle name="Currency 2 5 5 3 2 3 3" xfId="6027" xr:uid="{00000000-0005-0000-0000-0000FC150000}"/>
    <cellStyle name="Currency 2 5 5 3 2 4" xfId="6028" xr:uid="{00000000-0005-0000-0000-0000FD150000}"/>
    <cellStyle name="Currency 2 5 5 3 2 4 2" xfId="6029" xr:uid="{00000000-0005-0000-0000-0000FE150000}"/>
    <cellStyle name="Currency 2 5 5 3 2 4 2 2" xfId="6030" xr:uid="{00000000-0005-0000-0000-0000FF150000}"/>
    <cellStyle name="Currency 2 5 5 3 2 4 3" xfId="6031" xr:uid="{00000000-0005-0000-0000-000000160000}"/>
    <cellStyle name="Currency 2 5 5 3 2 5" xfId="6032" xr:uid="{00000000-0005-0000-0000-000001160000}"/>
    <cellStyle name="Currency 2 5 5 3 2 5 2" xfId="6033" xr:uid="{00000000-0005-0000-0000-000002160000}"/>
    <cellStyle name="Currency 2 5 5 3 2 5 2 2" xfId="6034" xr:uid="{00000000-0005-0000-0000-000003160000}"/>
    <cellStyle name="Currency 2 5 5 3 2 5 3" xfId="6035" xr:uid="{00000000-0005-0000-0000-000004160000}"/>
    <cellStyle name="Currency 2 5 5 3 2 6" xfId="6036" xr:uid="{00000000-0005-0000-0000-000005160000}"/>
    <cellStyle name="Currency 2 5 5 3 2 6 2" xfId="6037" xr:uid="{00000000-0005-0000-0000-000006160000}"/>
    <cellStyle name="Currency 2 5 5 3 2 6 2 2" xfId="6038" xr:uid="{00000000-0005-0000-0000-000007160000}"/>
    <cellStyle name="Currency 2 5 5 3 2 6 3" xfId="6039" xr:uid="{00000000-0005-0000-0000-000008160000}"/>
    <cellStyle name="Currency 2 5 5 3 2 7" xfId="6040" xr:uid="{00000000-0005-0000-0000-000009160000}"/>
    <cellStyle name="Currency 2 5 5 3 2 7 2" xfId="6041" xr:uid="{00000000-0005-0000-0000-00000A160000}"/>
    <cellStyle name="Currency 2 5 5 3 2 8" xfId="6042" xr:uid="{00000000-0005-0000-0000-00000B160000}"/>
    <cellStyle name="Currency 2 5 5 3 2 8 2" xfId="6043" xr:uid="{00000000-0005-0000-0000-00000C160000}"/>
    <cellStyle name="Currency 2 5 5 3 2 9" xfId="6044" xr:uid="{00000000-0005-0000-0000-00000D160000}"/>
    <cellStyle name="Currency 2 5 5 3 3" xfId="271" xr:uid="{00000000-0005-0000-0000-00000E160000}"/>
    <cellStyle name="Currency 2 5 5 3 4" xfId="6045" xr:uid="{00000000-0005-0000-0000-00000F160000}"/>
    <cellStyle name="Currency 2 5 5 3 4 2" xfId="6046" xr:uid="{00000000-0005-0000-0000-000010160000}"/>
    <cellStyle name="Currency 2 5 5 3 4 3" xfId="6047" xr:uid="{00000000-0005-0000-0000-000011160000}"/>
    <cellStyle name="Currency 2 5 5 3 5" xfId="6048" xr:uid="{00000000-0005-0000-0000-000012160000}"/>
    <cellStyle name="Currency 2 5 5 3 5 2" xfId="6049" xr:uid="{00000000-0005-0000-0000-000013160000}"/>
    <cellStyle name="Currency 2 5 5 3 5 2 2" xfId="6050" xr:uid="{00000000-0005-0000-0000-000014160000}"/>
    <cellStyle name="Currency 2 5 5 3 5 3" xfId="6051" xr:uid="{00000000-0005-0000-0000-000015160000}"/>
    <cellStyle name="Currency 2 5 5 3 6" xfId="6052" xr:uid="{00000000-0005-0000-0000-000016160000}"/>
    <cellStyle name="Currency 2 5 5 3 6 2" xfId="6053" xr:uid="{00000000-0005-0000-0000-000017160000}"/>
    <cellStyle name="Currency 2 5 5 3 6 2 2" xfId="6054" xr:uid="{00000000-0005-0000-0000-000018160000}"/>
    <cellStyle name="Currency 2 5 5 3 6 3" xfId="6055" xr:uid="{00000000-0005-0000-0000-000019160000}"/>
    <cellStyle name="Currency 2 5 5 3 7" xfId="6056" xr:uid="{00000000-0005-0000-0000-00001A160000}"/>
    <cellStyle name="Currency 2 5 5 3 7 2" xfId="6057" xr:uid="{00000000-0005-0000-0000-00001B160000}"/>
    <cellStyle name="Currency 2 5 5 3 7 2 2" xfId="6058" xr:uid="{00000000-0005-0000-0000-00001C160000}"/>
    <cellStyle name="Currency 2 5 5 3 7 3" xfId="6059" xr:uid="{00000000-0005-0000-0000-00001D160000}"/>
    <cellStyle name="Currency 2 5 5 3 8" xfId="6060" xr:uid="{00000000-0005-0000-0000-00001E160000}"/>
    <cellStyle name="Currency 2 5 5 3 8 2" xfId="6061" xr:uid="{00000000-0005-0000-0000-00001F160000}"/>
    <cellStyle name="Currency 2 5 5 3 9" xfId="6062" xr:uid="{00000000-0005-0000-0000-000020160000}"/>
    <cellStyle name="Currency 2 5 5 3 9 2" xfId="6063" xr:uid="{00000000-0005-0000-0000-000021160000}"/>
    <cellStyle name="Currency 2 5 5 4" xfId="272" xr:uid="{00000000-0005-0000-0000-000022160000}"/>
    <cellStyle name="Currency 2 5 5 4 2" xfId="273" xr:uid="{00000000-0005-0000-0000-000023160000}"/>
    <cellStyle name="Currency 2 5 5 4 2 10" xfId="6064" xr:uid="{00000000-0005-0000-0000-000024160000}"/>
    <cellStyle name="Currency 2 5 5 4 2 2" xfId="6065" xr:uid="{00000000-0005-0000-0000-000025160000}"/>
    <cellStyle name="Currency 2 5 5 4 2 3" xfId="6066" xr:uid="{00000000-0005-0000-0000-000026160000}"/>
    <cellStyle name="Currency 2 5 5 4 2 4" xfId="6067" xr:uid="{00000000-0005-0000-0000-000027160000}"/>
    <cellStyle name="Currency 2 5 5 4 2 4 2" xfId="6068" xr:uid="{00000000-0005-0000-0000-000028160000}"/>
    <cellStyle name="Currency 2 5 5 4 2 4 2 2" xfId="6069" xr:uid="{00000000-0005-0000-0000-000029160000}"/>
    <cellStyle name="Currency 2 5 5 4 2 4 3" xfId="6070" xr:uid="{00000000-0005-0000-0000-00002A160000}"/>
    <cellStyle name="Currency 2 5 5 4 2 5" xfId="6071" xr:uid="{00000000-0005-0000-0000-00002B160000}"/>
    <cellStyle name="Currency 2 5 5 4 2 5 2" xfId="6072" xr:uid="{00000000-0005-0000-0000-00002C160000}"/>
    <cellStyle name="Currency 2 5 5 4 2 5 2 2" xfId="6073" xr:uid="{00000000-0005-0000-0000-00002D160000}"/>
    <cellStyle name="Currency 2 5 5 4 2 5 3" xfId="6074" xr:uid="{00000000-0005-0000-0000-00002E160000}"/>
    <cellStyle name="Currency 2 5 5 4 2 6" xfId="6075" xr:uid="{00000000-0005-0000-0000-00002F160000}"/>
    <cellStyle name="Currency 2 5 5 4 2 6 2" xfId="6076" xr:uid="{00000000-0005-0000-0000-000030160000}"/>
    <cellStyle name="Currency 2 5 5 4 2 6 2 2" xfId="6077" xr:uid="{00000000-0005-0000-0000-000031160000}"/>
    <cellStyle name="Currency 2 5 5 4 2 6 3" xfId="6078" xr:uid="{00000000-0005-0000-0000-000032160000}"/>
    <cellStyle name="Currency 2 5 5 4 2 7" xfId="6079" xr:uid="{00000000-0005-0000-0000-000033160000}"/>
    <cellStyle name="Currency 2 5 5 4 2 7 2" xfId="6080" xr:uid="{00000000-0005-0000-0000-000034160000}"/>
    <cellStyle name="Currency 2 5 5 4 2 8" xfId="6081" xr:uid="{00000000-0005-0000-0000-000035160000}"/>
    <cellStyle name="Currency 2 5 5 4 2 8 2" xfId="6082" xr:uid="{00000000-0005-0000-0000-000036160000}"/>
    <cellStyle name="Currency 2 5 5 4 2 9" xfId="6083" xr:uid="{00000000-0005-0000-0000-000037160000}"/>
    <cellStyle name="Currency 2 5 5 4 3" xfId="274" xr:uid="{00000000-0005-0000-0000-000038160000}"/>
    <cellStyle name="Currency 2 5 5 4 4" xfId="6084" xr:uid="{00000000-0005-0000-0000-000039160000}"/>
    <cellStyle name="Currency 2 5 5 4 4 2" xfId="6085" xr:uid="{00000000-0005-0000-0000-00003A160000}"/>
    <cellStyle name="Currency 2 5 5 4 4 2 2" xfId="6086" xr:uid="{00000000-0005-0000-0000-00003B160000}"/>
    <cellStyle name="Currency 2 5 5 4 4 3" xfId="6087" xr:uid="{00000000-0005-0000-0000-00003C160000}"/>
    <cellStyle name="Currency 2 5 5 4 5" xfId="6088" xr:uid="{00000000-0005-0000-0000-00003D160000}"/>
    <cellStyle name="Currency 2 5 5 4 5 2" xfId="6089" xr:uid="{00000000-0005-0000-0000-00003E160000}"/>
    <cellStyle name="Currency 2 5 5 4 5 2 2" xfId="6090" xr:uid="{00000000-0005-0000-0000-00003F160000}"/>
    <cellStyle name="Currency 2 5 5 4 5 3" xfId="6091" xr:uid="{00000000-0005-0000-0000-000040160000}"/>
    <cellStyle name="Currency 2 5 5 5" xfId="6092" xr:uid="{00000000-0005-0000-0000-000041160000}"/>
    <cellStyle name="Currency 2 5 5 5 2" xfId="6093" xr:uid="{00000000-0005-0000-0000-000042160000}"/>
    <cellStyle name="Currency 2 5 5 5 3" xfId="6094" xr:uid="{00000000-0005-0000-0000-000043160000}"/>
    <cellStyle name="Currency 2 5 5 5 3 2" xfId="6095" xr:uid="{00000000-0005-0000-0000-000044160000}"/>
    <cellStyle name="Currency 2 5 5 5 3 3" xfId="6096" xr:uid="{00000000-0005-0000-0000-000045160000}"/>
    <cellStyle name="Currency 2 5 5 5 4" xfId="6097" xr:uid="{00000000-0005-0000-0000-000046160000}"/>
    <cellStyle name="Currency 2 5 5 5 4 2" xfId="6098" xr:uid="{00000000-0005-0000-0000-000047160000}"/>
    <cellStyle name="Currency 2 5 5 5 4 2 2" xfId="6099" xr:uid="{00000000-0005-0000-0000-000048160000}"/>
    <cellStyle name="Currency 2 5 5 5 4 3" xfId="6100" xr:uid="{00000000-0005-0000-0000-000049160000}"/>
    <cellStyle name="Currency 2 5 5 5 5" xfId="6101" xr:uid="{00000000-0005-0000-0000-00004A160000}"/>
    <cellStyle name="Currency 2 5 5 5 5 2" xfId="6102" xr:uid="{00000000-0005-0000-0000-00004B160000}"/>
    <cellStyle name="Currency 2 5 5 5 5 2 2" xfId="6103" xr:uid="{00000000-0005-0000-0000-00004C160000}"/>
    <cellStyle name="Currency 2 5 5 5 5 3" xfId="6104" xr:uid="{00000000-0005-0000-0000-00004D160000}"/>
    <cellStyle name="Currency 2 5 5 5 6" xfId="6105" xr:uid="{00000000-0005-0000-0000-00004E160000}"/>
    <cellStyle name="Currency 2 5 5 5 6 2" xfId="6106" xr:uid="{00000000-0005-0000-0000-00004F160000}"/>
    <cellStyle name="Currency 2 5 5 5 6 2 2" xfId="6107" xr:uid="{00000000-0005-0000-0000-000050160000}"/>
    <cellStyle name="Currency 2 5 5 5 6 3" xfId="6108" xr:uid="{00000000-0005-0000-0000-000051160000}"/>
    <cellStyle name="Currency 2 5 5 5 7" xfId="6109" xr:uid="{00000000-0005-0000-0000-000052160000}"/>
    <cellStyle name="Currency 2 5 5 5 7 2" xfId="6110" xr:uid="{00000000-0005-0000-0000-000053160000}"/>
    <cellStyle name="Currency 2 5 5 5 8" xfId="6111" xr:uid="{00000000-0005-0000-0000-000054160000}"/>
    <cellStyle name="Currency 2 5 5 5 8 2" xfId="6112" xr:uid="{00000000-0005-0000-0000-000055160000}"/>
    <cellStyle name="Currency 2 5 5 5 9" xfId="6113" xr:uid="{00000000-0005-0000-0000-000056160000}"/>
    <cellStyle name="Currency 2 5 5 6" xfId="6114" xr:uid="{00000000-0005-0000-0000-000057160000}"/>
    <cellStyle name="Currency 2 5 5 6 2" xfId="6115" xr:uid="{00000000-0005-0000-0000-000058160000}"/>
    <cellStyle name="Currency 2 5 5 6 3" xfId="6116" xr:uid="{00000000-0005-0000-0000-000059160000}"/>
    <cellStyle name="Currency 2 5 5 7" xfId="6117" xr:uid="{00000000-0005-0000-0000-00005A160000}"/>
    <cellStyle name="Currency 2 5 5 8" xfId="6118" xr:uid="{00000000-0005-0000-0000-00005B160000}"/>
    <cellStyle name="Currency 2 5 5 8 2" xfId="6119" xr:uid="{00000000-0005-0000-0000-00005C160000}"/>
    <cellStyle name="Currency 2 5 5 8 2 2" xfId="6120" xr:uid="{00000000-0005-0000-0000-00005D160000}"/>
    <cellStyle name="Currency 2 5 5 8 3" xfId="6121" xr:uid="{00000000-0005-0000-0000-00005E160000}"/>
    <cellStyle name="Currency 2 5 5 8 4" xfId="6122" xr:uid="{00000000-0005-0000-0000-00005F160000}"/>
    <cellStyle name="Currency 2 5 5 9" xfId="6123" xr:uid="{00000000-0005-0000-0000-000060160000}"/>
    <cellStyle name="Currency 2 5 5 9 2" xfId="6124" xr:uid="{00000000-0005-0000-0000-000061160000}"/>
    <cellStyle name="Currency 2 5 5 9 2 2" xfId="6125" xr:uid="{00000000-0005-0000-0000-000062160000}"/>
    <cellStyle name="Currency 2 5 5 9 3" xfId="6126" xr:uid="{00000000-0005-0000-0000-000063160000}"/>
    <cellStyle name="Currency 2 5 6" xfId="275" xr:uid="{00000000-0005-0000-0000-000064160000}"/>
    <cellStyle name="Currency 2 5 6 2" xfId="6127" xr:uid="{00000000-0005-0000-0000-000065160000}"/>
    <cellStyle name="Currency 2 5 6 2 2" xfId="6128" xr:uid="{00000000-0005-0000-0000-000066160000}"/>
    <cellStyle name="Currency 2 5 6 2 3" xfId="6129" xr:uid="{00000000-0005-0000-0000-000067160000}"/>
    <cellStyle name="Currency 2 5 6 2 3 2" xfId="6130" xr:uid="{00000000-0005-0000-0000-000068160000}"/>
    <cellStyle name="Currency 2 5 6 2 3 3" xfId="6131" xr:uid="{00000000-0005-0000-0000-000069160000}"/>
    <cellStyle name="Currency 2 5 6 2 4" xfId="6132" xr:uid="{00000000-0005-0000-0000-00006A160000}"/>
    <cellStyle name="Currency 2 5 6 2 4 2" xfId="6133" xr:uid="{00000000-0005-0000-0000-00006B160000}"/>
    <cellStyle name="Currency 2 5 6 2 4 2 2" xfId="6134" xr:uid="{00000000-0005-0000-0000-00006C160000}"/>
    <cellStyle name="Currency 2 5 6 2 4 3" xfId="6135" xr:uid="{00000000-0005-0000-0000-00006D160000}"/>
    <cellStyle name="Currency 2 5 6 2 5" xfId="6136" xr:uid="{00000000-0005-0000-0000-00006E160000}"/>
    <cellStyle name="Currency 2 5 6 2 5 2" xfId="6137" xr:uid="{00000000-0005-0000-0000-00006F160000}"/>
    <cellStyle name="Currency 2 5 6 2 5 2 2" xfId="6138" xr:uid="{00000000-0005-0000-0000-000070160000}"/>
    <cellStyle name="Currency 2 5 6 2 5 3" xfId="6139" xr:uid="{00000000-0005-0000-0000-000071160000}"/>
    <cellStyle name="Currency 2 5 6 2 6" xfId="6140" xr:uid="{00000000-0005-0000-0000-000072160000}"/>
    <cellStyle name="Currency 2 5 6 2 6 2" xfId="6141" xr:uid="{00000000-0005-0000-0000-000073160000}"/>
    <cellStyle name="Currency 2 5 6 2 6 2 2" xfId="6142" xr:uid="{00000000-0005-0000-0000-000074160000}"/>
    <cellStyle name="Currency 2 5 6 2 6 3" xfId="6143" xr:uid="{00000000-0005-0000-0000-000075160000}"/>
    <cellStyle name="Currency 2 5 6 2 7" xfId="6144" xr:uid="{00000000-0005-0000-0000-000076160000}"/>
    <cellStyle name="Currency 2 5 6 2 7 2" xfId="6145" xr:uid="{00000000-0005-0000-0000-000077160000}"/>
    <cellStyle name="Currency 2 5 6 2 8" xfId="6146" xr:uid="{00000000-0005-0000-0000-000078160000}"/>
    <cellStyle name="Currency 2 5 6 2 8 2" xfId="6147" xr:uid="{00000000-0005-0000-0000-000079160000}"/>
    <cellStyle name="Currency 2 5 6 2 9" xfId="6148" xr:uid="{00000000-0005-0000-0000-00007A160000}"/>
    <cellStyle name="Currency 2 5 6 3" xfId="6149" xr:uid="{00000000-0005-0000-0000-00007B160000}"/>
    <cellStyle name="Currency 2 5 6 3 2" xfId="6150" xr:uid="{00000000-0005-0000-0000-00007C160000}"/>
    <cellStyle name="Currency 2 5 6 3 3" xfId="6151" xr:uid="{00000000-0005-0000-0000-00007D160000}"/>
    <cellStyle name="Currency 2 5 6 3 3 2" xfId="6152" xr:uid="{00000000-0005-0000-0000-00007E160000}"/>
    <cellStyle name="Currency 2 5 6 3 3 3" xfId="6153" xr:uid="{00000000-0005-0000-0000-00007F160000}"/>
    <cellStyle name="Currency 2 5 6 3 4" xfId="6154" xr:uid="{00000000-0005-0000-0000-000080160000}"/>
    <cellStyle name="Currency 2 5 6 3 4 2" xfId="6155" xr:uid="{00000000-0005-0000-0000-000081160000}"/>
    <cellStyle name="Currency 2 5 6 3 4 2 2" xfId="6156" xr:uid="{00000000-0005-0000-0000-000082160000}"/>
    <cellStyle name="Currency 2 5 6 3 4 3" xfId="6157" xr:uid="{00000000-0005-0000-0000-000083160000}"/>
    <cellStyle name="Currency 2 5 6 3 5" xfId="6158" xr:uid="{00000000-0005-0000-0000-000084160000}"/>
    <cellStyle name="Currency 2 5 6 3 5 2" xfId="6159" xr:uid="{00000000-0005-0000-0000-000085160000}"/>
    <cellStyle name="Currency 2 5 6 3 5 2 2" xfId="6160" xr:uid="{00000000-0005-0000-0000-000086160000}"/>
    <cellStyle name="Currency 2 5 6 3 5 3" xfId="6161" xr:uid="{00000000-0005-0000-0000-000087160000}"/>
    <cellStyle name="Currency 2 5 6 3 6" xfId="6162" xr:uid="{00000000-0005-0000-0000-000088160000}"/>
    <cellStyle name="Currency 2 5 6 3 6 2" xfId="6163" xr:uid="{00000000-0005-0000-0000-000089160000}"/>
    <cellStyle name="Currency 2 5 6 3 6 2 2" xfId="6164" xr:uid="{00000000-0005-0000-0000-00008A160000}"/>
    <cellStyle name="Currency 2 5 6 3 6 3" xfId="6165" xr:uid="{00000000-0005-0000-0000-00008B160000}"/>
    <cellStyle name="Currency 2 5 6 3 7" xfId="6166" xr:uid="{00000000-0005-0000-0000-00008C160000}"/>
    <cellStyle name="Currency 2 5 6 3 7 2" xfId="6167" xr:uid="{00000000-0005-0000-0000-00008D160000}"/>
    <cellStyle name="Currency 2 5 6 3 8" xfId="6168" xr:uid="{00000000-0005-0000-0000-00008E160000}"/>
    <cellStyle name="Currency 2 5 6 3 8 2" xfId="6169" xr:uid="{00000000-0005-0000-0000-00008F160000}"/>
    <cellStyle name="Currency 2 5 6 3 9" xfId="6170" xr:uid="{00000000-0005-0000-0000-000090160000}"/>
    <cellStyle name="Currency 2 5 6 4" xfId="6171" xr:uid="{00000000-0005-0000-0000-000091160000}"/>
    <cellStyle name="Currency 2 5 6 4 2" xfId="6172" xr:uid="{00000000-0005-0000-0000-000092160000}"/>
    <cellStyle name="Currency 2 5 6 4 3" xfId="6173" xr:uid="{00000000-0005-0000-0000-000093160000}"/>
    <cellStyle name="Currency 2 5 6 4 3 2" xfId="6174" xr:uid="{00000000-0005-0000-0000-000094160000}"/>
    <cellStyle name="Currency 2 5 6 4 3 2 2" xfId="6175" xr:uid="{00000000-0005-0000-0000-000095160000}"/>
    <cellStyle name="Currency 2 5 6 4 3 3" xfId="6176" xr:uid="{00000000-0005-0000-0000-000096160000}"/>
    <cellStyle name="Currency 2 5 6 4 4" xfId="6177" xr:uid="{00000000-0005-0000-0000-000097160000}"/>
    <cellStyle name="Currency 2 5 6 4 4 2" xfId="6178" xr:uid="{00000000-0005-0000-0000-000098160000}"/>
    <cellStyle name="Currency 2 5 6 4 4 2 2" xfId="6179" xr:uid="{00000000-0005-0000-0000-000099160000}"/>
    <cellStyle name="Currency 2 5 6 4 4 3" xfId="6180" xr:uid="{00000000-0005-0000-0000-00009A160000}"/>
    <cellStyle name="Currency 2 5 6 4 5" xfId="6181" xr:uid="{00000000-0005-0000-0000-00009B160000}"/>
    <cellStyle name="Currency 2 5 6 4 5 2" xfId="6182" xr:uid="{00000000-0005-0000-0000-00009C160000}"/>
    <cellStyle name="Currency 2 5 6 4 5 2 2" xfId="6183" xr:uid="{00000000-0005-0000-0000-00009D160000}"/>
    <cellStyle name="Currency 2 5 6 4 5 3" xfId="6184" xr:uid="{00000000-0005-0000-0000-00009E160000}"/>
    <cellStyle name="Currency 2 5 6 4 6" xfId="6185" xr:uid="{00000000-0005-0000-0000-00009F160000}"/>
    <cellStyle name="Currency 2 5 6 4 6 2" xfId="6186" xr:uid="{00000000-0005-0000-0000-0000A0160000}"/>
    <cellStyle name="Currency 2 5 6 4 7" xfId="6187" xr:uid="{00000000-0005-0000-0000-0000A1160000}"/>
    <cellStyle name="Currency 2 5 6 4 7 2" xfId="6188" xr:uid="{00000000-0005-0000-0000-0000A2160000}"/>
    <cellStyle name="Currency 2 5 6 4 8" xfId="6189" xr:uid="{00000000-0005-0000-0000-0000A3160000}"/>
    <cellStyle name="Currency 2 5 6 4 9" xfId="6190" xr:uid="{00000000-0005-0000-0000-0000A4160000}"/>
    <cellStyle name="Currency 2 5 6 5" xfId="6191" xr:uid="{00000000-0005-0000-0000-0000A5160000}"/>
    <cellStyle name="Currency 2 5 6 5 2" xfId="6192" xr:uid="{00000000-0005-0000-0000-0000A6160000}"/>
    <cellStyle name="Currency 2 5 6 5 3" xfId="6193" xr:uid="{00000000-0005-0000-0000-0000A7160000}"/>
    <cellStyle name="Currency 2 5 6 6" xfId="6194" xr:uid="{00000000-0005-0000-0000-0000A8160000}"/>
    <cellStyle name="Currency 2 5 6 6 2" xfId="6195" xr:uid="{00000000-0005-0000-0000-0000A9160000}"/>
    <cellStyle name="Currency 2 5 6 6 2 2" xfId="6196" xr:uid="{00000000-0005-0000-0000-0000AA160000}"/>
    <cellStyle name="Currency 2 5 6 6 2 2 2" xfId="6197" xr:uid="{00000000-0005-0000-0000-0000AB160000}"/>
    <cellStyle name="Currency 2 5 6 6 2 3" xfId="6198" xr:uid="{00000000-0005-0000-0000-0000AC160000}"/>
    <cellStyle name="Currency 2 5 6 6 3" xfId="6199" xr:uid="{00000000-0005-0000-0000-0000AD160000}"/>
    <cellStyle name="Currency 2 5 6 6 3 2" xfId="6200" xr:uid="{00000000-0005-0000-0000-0000AE160000}"/>
    <cellStyle name="Currency 2 5 6 6 3 2 2" xfId="6201" xr:uid="{00000000-0005-0000-0000-0000AF160000}"/>
    <cellStyle name="Currency 2 5 6 6 3 3" xfId="6202" xr:uid="{00000000-0005-0000-0000-0000B0160000}"/>
    <cellStyle name="Currency 2 5 6 6 4" xfId="6203" xr:uid="{00000000-0005-0000-0000-0000B1160000}"/>
    <cellStyle name="Currency 2 5 6 6 4 2" xfId="6204" xr:uid="{00000000-0005-0000-0000-0000B2160000}"/>
    <cellStyle name="Currency 2 5 6 6 4 2 2" xfId="6205" xr:uid="{00000000-0005-0000-0000-0000B3160000}"/>
    <cellStyle name="Currency 2 5 6 6 4 3" xfId="6206" xr:uid="{00000000-0005-0000-0000-0000B4160000}"/>
    <cellStyle name="Currency 2 5 6 6 5" xfId="6207" xr:uid="{00000000-0005-0000-0000-0000B5160000}"/>
    <cellStyle name="Currency 2 5 6 6 5 2" xfId="6208" xr:uid="{00000000-0005-0000-0000-0000B6160000}"/>
    <cellStyle name="Currency 2 5 6 6 6" xfId="6209" xr:uid="{00000000-0005-0000-0000-0000B7160000}"/>
    <cellStyle name="Currency 2 5 6 6 6 2" xfId="6210" xr:uid="{00000000-0005-0000-0000-0000B8160000}"/>
    <cellStyle name="Currency 2 5 6 6 7" xfId="6211" xr:uid="{00000000-0005-0000-0000-0000B9160000}"/>
    <cellStyle name="Currency 2 5 6 7" xfId="6212" xr:uid="{00000000-0005-0000-0000-0000BA160000}"/>
    <cellStyle name="Currency 2 5 6 7 2" xfId="6213" xr:uid="{00000000-0005-0000-0000-0000BB160000}"/>
    <cellStyle name="Currency 2 5 6 7 2 2" xfId="6214" xr:uid="{00000000-0005-0000-0000-0000BC160000}"/>
    <cellStyle name="Currency 2 5 6 7 3" xfId="6215" xr:uid="{00000000-0005-0000-0000-0000BD160000}"/>
    <cellStyle name="Currency 2 5 6 8" xfId="6216" xr:uid="{00000000-0005-0000-0000-0000BE160000}"/>
    <cellStyle name="Currency 2 5 6 8 2" xfId="6217" xr:uid="{00000000-0005-0000-0000-0000BF160000}"/>
    <cellStyle name="Currency 2 5 6 8 2 2" xfId="6218" xr:uid="{00000000-0005-0000-0000-0000C0160000}"/>
    <cellStyle name="Currency 2 5 6 8 3" xfId="6219" xr:uid="{00000000-0005-0000-0000-0000C1160000}"/>
    <cellStyle name="Currency 2 5 7" xfId="276" xr:uid="{00000000-0005-0000-0000-0000C2160000}"/>
    <cellStyle name="Currency 2 5 7 10" xfId="6220" xr:uid="{00000000-0005-0000-0000-0000C3160000}"/>
    <cellStyle name="Currency 2 5 7 2" xfId="277" xr:uid="{00000000-0005-0000-0000-0000C4160000}"/>
    <cellStyle name="Currency 2 5 7 2 2" xfId="6221" xr:uid="{00000000-0005-0000-0000-0000C5160000}"/>
    <cellStyle name="Currency 2 5 7 2 3" xfId="6222" xr:uid="{00000000-0005-0000-0000-0000C6160000}"/>
    <cellStyle name="Currency 2 5 7 2 3 2" xfId="6223" xr:uid="{00000000-0005-0000-0000-0000C7160000}"/>
    <cellStyle name="Currency 2 5 7 2 3 3" xfId="6224" xr:uid="{00000000-0005-0000-0000-0000C8160000}"/>
    <cellStyle name="Currency 2 5 7 2 4" xfId="6225" xr:uid="{00000000-0005-0000-0000-0000C9160000}"/>
    <cellStyle name="Currency 2 5 7 2 4 2" xfId="6226" xr:uid="{00000000-0005-0000-0000-0000CA160000}"/>
    <cellStyle name="Currency 2 5 7 2 4 2 2" xfId="6227" xr:uid="{00000000-0005-0000-0000-0000CB160000}"/>
    <cellStyle name="Currency 2 5 7 2 4 3" xfId="6228" xr:uid="{00000000-0005-0000-0000-0000CC160000}"/>
    <cellStyle name="Currency 2 5 7 2 5" xfId="6229" xr:uid="{00000000-0005-0000-0000-0000CD160000}"/>
    <cellStyle name="Currency 2 5 7 2 5 2" xfId="6230" xr:uid="{00000000-0005-0000-0000-0000CE160000}"/>
    <cellStyle name="Currency 2 5 7 2 5 2 2" xfId="6231" xr:uid="{00000000-0005-0000-0000-0000CF160000}"/>
    <cellStyle name="Currency 2 5 7 2 5 3" xfId="6232" xr:uid="{00000000-0005-0000-0000-0000D0160000}"/>
    <cellStyle name="Currency 2 5 7 2 6" xfId="6233" xr:uid="{00000000-0005-0000-0000-0000D1160000}"/>
    <cellStyle name="Currency 2 5 7 2 6 2" xfId="6234" xr:uid="{00000000-0005-0000-0000-0000D2160000}"/>
    <cellStyle name="Currency 2 5 7 2 6 2 2" xfId="6235" xr:uid="{00000000-0005-0000-0000-0000D3160000}"/>
    <cellStyle name="Currency 2 5 7 2 6 3" xfId="6236" xr:uid="{00000000-0005-0000-0000-0000D4160000}"/>
    <cellStyle name="Currency 2 5 7 2 7" xfId="6237" xr:uid="{00000000-0005-0000-0000-0000D5160000}"/>
    <cellStyle name="Currency 2 5 7 2 7 2" xfId="6238" xr:uid="{00000000-0005-0000-0000-0000D6160000}"/>
    <cellStyle name="Currency 2 5 7 2 8" xfId="6239" xr:uid="{00000000-0005-0000-0000-0000D7160000}"/>
    <cellStyle name="Currency 2 5 7 2 8 2" xfId="6240" xr:uid="{00000000-0005-0000-0000-0000D8160000}"/>
    <cellStyle name="Currency 2 5 7 2 9" xfId="6241" xr:uid="{00000000-0005-0000-0000-0000D9160000}"/>
    <cellStyle name="Currency 2 5 7 3" xfId="278" xr:uid="{00000000-0005-0000-0000-0000DA160000}"/>
    <cellStyle name="Currency 2 5 7 4" xfId="6242" xr:uid="{00000000-0005-0000-0000-0000DB160000}"/>
    <cellStyle name="Currency 2 5 7 4 2" xfId="6243" xr:uid="{00000000-0005-0000-0000-0000DC160000}"/>
    <cellStyle name="Currency 2 5 7 4 3" xfId="6244" xr:uid="{00000000-0005-0000-0000-0000DD160000}"/>
    <cellStyle name="Currency 2 5 7 5" xfId="6245" xr:uid="{00000000-0005-0000-0000-0000DE160000}"/>
    <cellStyle name="Currency 2 5 7 5 2" xfId="6246" xr:uid="{00000000-0005-0000-0000-0000DF160000}"/>
    <cellStyle name="Currency 2 5 7 5 2 2" xfId="6247" xr:uid="{00000000-0005-0000-0000-0000E0160000}"/>
    <cellStyle name="Currency 2 5 7 5 3" xfId="6248" xr:uid="{00000000-0005-0000-0000-0000E1160000}"/>
    <cellStyle name="Currency 2 5 7 6" xfId="6249" xr:uid="{00000000-0005-0000-0000-0000E2160000}"/>
    <cellStyle name="Currency 2 5 7 6 2" xfId="6250" xr:uid="{00000000-0005-0000-0000-0000E3160000}"/>
    <cellStyle name="Currency 2 5 7 6 2 2" xfId="6251" xr:uid="{00000000-0005-0000-0000-0000E4160000}"/>
    <cellStyle name="Currency 2 5 7 6 3" xfId="6252" xr:uid="{00000000-0005-0000-0000-0000E5160000}"/>
    <cellStyle name="Currency 2 5 7 7" xfId="6253" xr:uid="{00000000-0005-0000-0000-0000E6160000}"/>
    <cellStyle name="Currency 2 5 7 7 2" xfId="6254" xr:uid="{00000000-0005-0000-0000-0000E7160000}"/>
    <cellStyle name="Currency 2 5 7 7 2 2" xfId="6255" xr:uid="{00000000-0005-0000-0000-0000E8160000}"/>
    <cellStyle name="Currency 2 5 7 7 3" xfId="6256" xr:uid="{00000000-0005-0000-0000-0000E9160000}"/>
    <cellStyle name="Currency 2 5 7 8" xfId="6257" xr:uid="{00000000-0005-0000-0000-0000EA160000}"/>
    <cellStyle name="Currency 2 5 7 8 2" xfId="6258" xr:uid="{00000000-0005-0000-0000-0000EB160000}"/>
    <cellStyle name="Currency 2 5 7 9" xfId="6259" xr:uid="{00000000-0005-0000-0000-0000EC160000}"/>
    <cellStyle name="Currency 2 5 7 9 2" xfId="6260" xr:uid="{00000000-0005-0000-0000-0000ED160000}"/>
    <cellStyle name="Currency 2 5 8" xfId="279" xr:uid="{00000000-0005-0000-0000-0000EE160000}"/>
    <cellStyle name="Currency 2 5 8 2" xfId="280" xr:uid="{00000000-0005-0000-0000-0000EF160000}"/>
    <cellStyle name="Currency 2 5 8 2 10" xfId="6261" xr:uid="{00000000-0005-0000-0000-0000F0160000}"/>
    <cellStyle name="Currency 2 5 8 2 2" xfId="6262" xr:uid="{00000000-0005-0000-0000-0000F1160000}"/>
    <cellStyle name="Currency 2 5 8 2 3" xfId="6263" xr:uid="{00000000-0005-0000-0000-0000F2160000}"/>
    <cellStyle name="Currency 2 5 8 2 4" xfId="6264" xr:uid="{00000000-0005-0000-0000-0000F3160000}"/>
    <cellStyle name="Currency 2 5 8 2 4 2" xfId="6265" xr:uid="{00000000-0005-0000-0000-0000F4160000}"/>
    <cellStyle name="Currency 2 5 8 2 4 2 2" xfId="6266" xr:uid="{00000000-0005-0000-0000-0000F5160000}"/>
    <cellStyle name="Currency 2 5 8 2 4 3" xfId="6267" xr:uid="{00000000-0005-0000-0000-0000F6160000}"/>
    <cellStyle name="Currency 2 5 8 2 5" xfId="6268" xr:uid="{00000000-0005-0000-0000-0000F7160000}"/>
    <cellStyle name="Currency 2 5 8 2 5 2" xfId="6269" xr:uid="{00000000-0005-0000-0000-0000F8160000}"/>
    <cellStyle name="Currency 2 5 8 2 5 2 2" xfId="6270" xr:uid="{00000000-0005-0000-0000-0000F9160000}"/>
    <cellStyle name="Currency 2 5 8 2 5 3" xfId="6271" xr:uid="{00000000-0005-0000-0000-0000FA160000}"/>
    <cellStyle name="Currency 2 5 8 2 6" xfId="6272" xr:uid="{00000000-0005-0000-0000-0000FB160000}"/>
    <cellStyle name="Currency 2 5 8 2 6 2" xfId="6273" xr:uid="{00000000-0005-0000-0000-0000FC160000}"/>
    <cellStyle name="Currency 2 5 8 2 6 2 2" xfId="6274" xr:uid="{00000000-0005-0000-0000-0000FD160000}"/>
    <cellStyle name="Currency 2 5 8 2 6 3" xfId="6275" xr:uid="{00000000-0005-0000-0000-0000FE160000}"/>
    <cellStyle name="Currency 2 5 8 2 7" xfId="6276" xr:uid="{00000000-0005-0000-0000-0000FF160000}"/>
    <cellStyle name="Currency 2 5 8 2 7 2" xfId="6277" xr:uid="{00000000-0005-0000-0000-000000170000}"/>
    <cellStyle name="Currency 2 5 8 2 8" xfId="6278" xr:uid="{00000000-0005-0000-0000-000001170000}"/>
    <cellStyle name="Currency 2 5 8 2 8 2" xfId="6279" xr:uid="{00000000-0005-0000-0000-000002170000}"/>
    <cellStyle name="Currency 2 5 8 2 9" xfId="6280" xr:uid="{00000000-0005-0000-0000-000003170000}"/>
    <cellStyle name="Currency 2 5 8 3" xfId="281" xr:uid="{00000000-0005-0000-0000-000004170000}"/>
    <cellStyle name="Currency 2 5 8 4" xfId="6281" xr:uid="{00000000-0005-0000-0000-000005170000}"/>
    <cellStyle name="Currency 2 5 8 4 2" xfId="6282" xr:uid="{00000000-0005-0000-0000-000006170000}"/>
    <cellStyle name="Currency 2 5 8 4 2 2" xfId="6283" xr:uid="{00000000-0005-0000-0000-000007170000}"/>
    <cellStyle name="Currency 2 5 8 4 3" xfId="6284" xr:uid="{00000000-0005-0000-0000-000008170000}"/>
    <cellStyle name="Currency 2 5 8 5" xfId="6285" xr:uid="{00000000-0005-0000-0000-000009170000}"/>
    <cellStyle name="Currency 2 5 8 5 2" xfId="6286" xr:uid="{00000000-0005-0000-0000-00000A170000}"/>
    <cellStyle name="Currency 2 5 8 5 2 2" xfId="6287" xr:uid="{00000000-0005-0000-0000-00000B170000}"/>
    <cellStyle name="Currency 2 5 8 5 3" xfId="6288" xr:uid="{00000000-0005-0000-0000-00000C170000}"/>
    <cellStyle name="Currency 2 5 9" xfId="6289" xr:uid="{00000000-0005-0000-0000-00000D170000}"/>
    <cellStyle name="Currency 2 5 9 2" xfId="6290" xr:uid="{00000000-0005-0000-0000-00000E170000}"/>
    <cellStyle name="Currency 2 5 9 3" xfId="6291" xr:uid="{00000000-0005-0000-0000-00000F170000}"/>
    <cellStyle name="Currency 2 5 9 3 2" xfId="6292" xr:uid="{00000000-0005-0000-0000-000010170000}"/>
    <cellStyle name="Currency 2 5 9 3 3" xfId="6293" xr:uid="{00000000-0005-0000-0000-000011170000}"/>
    <cellStyle name="Currency 2 5 9 4" xfId="6294" xr:uid="{00000000-0005-0000-0000-000012170000}"/>
    <cellStyle name="Currency 2 5 9 4 2" xfId="6295" xr:uid="{00000000-0005-0000-0000-000013170000}"/>
    <cellStyle name="Currency 2 5 9 4 2 2" xfId="6296" xr:uid="{00000000-0005-0000-0000-000014170000}"/>
    <cellStyle name="Currency 2 5 9 4 3" xfId="6297" xr:uid="{00000000-0005-0000-0000-000015170000}"/>
    <cellStyle name="Currency 2 5 9 5" xfId="6298" xr:uid="{00000000-0005-0000-0000-000016170000}"/>
    <cellStyle name="Currency 2 5 9 5 2" xfId="6299" xr:uid="{00000000-0005-0000-0000-000017170000}"/>
    <cellStyle name="Currency 2 5 9 5 2 2" xfId="6300" xr:uid="{00000000-0005-0000-0000-000018170000}"/>
    <cellStyle name="Currency 2 5 9 5 3" xfId="6301" xr:uid="{00000000-0005-0000-0000-000019170000}"/>
    <cellStyle name="Currency 2 5 9 6" xfId="6302" xr:uid="{00000000-0005-0000-0000-00001A170000}"/>
    <cellStyle name="Currency 2 5 9 6 2" xfId="6303" xr:uid="{00000000-0005-0000-0000-00001B170000}"/>
    <cellStyle name="Currency 2 5 9 6 2 2" xfId="6304" xr:uid="{00000000-0005-0000-0000-00001C170000}"/>
    <cellStyle name="Currency 2 5 9 6 3" xfId="6305" xr:uid="{00000000-0005-0000-0000-00001D170000}"/>
    <cellStyle name="Currency 2 5 9 7" xfId="6306" xr:uid="{00000000-0005-0000-0000-00001E170000}"/>
    <cellStyle name="Currency 2 5 9 7 2" xfId="6307" xr:uid="{00000000-0005-0000-0000-00001F170000}"/>
    <cellStyle name="Currency 2 5 9 8" xfId="6308" xr:uid="{00000000-0005-0000-0000-000020170000}"/>
    <cellStyle name="Currency 2 5 9 8 2" xfId="6309" xr:uid="{00000000-0005-0000-0000-000021170000}"/>
    <cellStyle name="Currency 2 5 9 9" xfId="6310" xr:uid="{00000000-0005-0000-0000-000022170000}"/>
    <cellStyle name="Currency 2 6" xfId="282" xr:uid="{00000000-0005-0000-0000-000023170000}"/>
    <cellStyle name="Currency 2 6 10" xfId="6311" xr:uid="{00000000-0005-0000-0000-000024170000}"/>
    <cellStyle name="Currency 2 6 10 10" xfId="6312" xr:uid="{00000000-0005-0000-0000-000025170000}"/>
    <cellStyle name="Currency 2 6 10 11" xfId="6313" xr:uid="{00000000-0005-0000-0000-000026170000}"/>
    <cellStyle name="Currency 2 6 10 12" xfId="6314" xr:uid="{00000000-0005-0000-0000-000027170000}"/>
    <cellStyle name="Currency 2 6 10 2" xfId="6315" xr:uid="{00000000-0005-0000-0000-000028170000}"/>
    <cellStyle name="Currency 2 6 10 2 2" xfId="6316" xr:uid="{00000000-0005-0000-0000-000029170000}"/>
    <cellStyle name="Currency 2 6 10 2 3" xfId="6317" xr:uid="{00000000-0005-0000-0000-00002A170000}"/>
    <cellStyle name="Currency 2 6 10 3" xfId="6318" xr:uid="{00000000-0005-0000-0000-00002B170000}"/>
    <cellStyle name="Currency 2 6 10 3 2" xfId="6319" xr:uid="{00000000-0005-0000-0000-00002C170000}"/>
    <cellStyle name="Currency 2 6 10 3 3" xfId="6320" xr:uid="{00000000-0005-0000-0000-00002D170000}"/>
    <cellStyle name="Currency 2 6 10 4" xfId="6321" xr:uid="{00000000-0005-0000-0000-00002E170000}"/>
    <cellStyle name="Currency 2 6 10 5" xfId="6322" xr:uid="{00000000-0005-0000-0000-00002F170000}"/>
    <cellStyle name="Currency 2 6 10 5 2" xfId="6323" xr:uid="{00000000-0005-0000-0000-000030170000}"/>
    <cellStyle name="Currency 2 6 10 5 2 2" xfId="6324" xr:uid="{00000000-0005-0000-0000-000031170000}"/>
    <cellStyle name="Currency 2 6 10 5 3" xfId="6325" xr:uid="{00000000-0005-0000-0000-000032170000}"/>
    <cellStyle name="Currency 2 6 10 6" xfId="6326" xr:uid="{00000000-0005-0000-0000-000033170000}"/>
    <cellStyle name="Currency 2 6 10 6 2" xfId="6327" xr:uid="{00000000-0005-0000-0000-000034170000}"/>
    <cellStyle name="Currency 2 6 10 6 2 2" xfId="6328" xr:uid="{00000000-0005-0000-0000-000035170000}"/>
    <cellStyle name="Currency 2 6 10 6 3" xfId="6329" xr:uid="{00000000-0005-0000-0000-000036170000}"/>
    <cellStyle name="Currency 2 6 10 7" xfId="6330" xr:uid="{00000000-0005-0000-0000-000037170000}"/>
    <cellStyle name="Currency 2 6 10 7 2" xfId="6331" xr:uid="{00000000-0005-0000-0000-000038170000}"/>
    <cellStyle name="Currency 2 6 10 7 2 2" xfId="6332" xr:uid="{00000000-0005-0000-0000-000039170000}"/>
    <cellStyle name="Currency 2 6 10 7 3" xfId="6333" xr:uid="{00000000-0005-0000-0000-00003A170000}"/>
    <cellStyle name="Currency 2 6 10 8" xfId="6334" xr:uid="{00000000-0005-0000-0000-00003B170000}"/>
    <cellStyle name="Currency 2 6 10 8 2" xfId="6335" xr:uid="{00000000-0005-0000-0000-00003C170000}"/>
    <cellStyle name="Currency 2 6 10 9" xfId="6336" xr:uid="{00000000-0005-0000-0000-00003D170000}"/>
    <cellStyle name="Currency 2 6 10 9 2" xfId="6337" xr:uid="{00000000-0005-0000-0000-00003E170000}"/>
    <cellStyle name="Currency 2 6 11" xfId="6338" xr:uid="{00000000-0005-0000-0000-00003F170000}"/>
    <cellStyle name="Currency 2 6 11 2" xfId="6339" xr:uid="{00000000-0005-0000-0000-000040170000}"/>
    <cellStyle name="Currency 2 6 11 3" xfId="6340" xr:uid="{00000000-0005-0000-0000-000041170000}"/>
    <cellStyle name="Currency 2 6 12" xfId="6341" xr:uid="{00000000-0005-0000-0000-000042170000}"/>
    <cellStyle name="Currency 2 6 12 2" xfId="6342" xr:uid="{00000000-0005-0000-0000-000043170000}"/>
    <cellStyle name="Currency 2 6 12 2 2" xfId="6343" xr:uid="{00000000-0005-0000-0000-000044170000}"/>
    <cellStyle name="Currency 2 6 12 3" xfId="6344" xr:uid="{00000000-0005-0000-0000-000045170000}"/>
    <cellStyle name="Currency 2 6 12 4" xfId="6345" xr:uid="{00000000-0005-0000-0000-000046170000}"/>
    <cellStyle name="Currency 2 6 13" xfId="6346" xr:uid="{00000000-0005-0000-0000-000047170000}"/>
    <cellStyle name="Currency 2 6 13 2" xfId="6347" xr:uid="{00000000-0005-0000-0000-000048170000}"/>
    <cellStyle name="Currency 2 6 13 2 2" xfId="6348" xr:uid="{00000000-0005-0000-0000-000049170000}"/>
    <cellStyle name="Currency 2 6 13 3" xfId="6349" xr:uid="{00000000-0005-0000-0000-00004A170000}"/>
    <cellStyle name="Currency 2 6 14" xfId="6350" xr:uid="{00000000-0005-0000-0000-00004B170000}"/>
    <cellStyle name="Currency 2 6 14 2" xfId="6351" xr:uid="{00000000-0005-0000-0000-00004C170000}"/>
    <cellStyle name="Currency 2 6 14 2 2" xfId="6352" xr:uid="{00000000-0005-0000-0000-00004D170000}"/>
    <cellStyle name="Currency 2 6 14 3" xfId="6353" xr:uid="{00000000-0005-0000-0000-00004E170000}"/>
    <cellStyle name="Currency 2 6 15" xfId="6354" xr:uid="{00000000-0005-0000-0000-00004F170000}"/>
    <cellStyle name="Currency 2 6 15 2" xfId="6355" xr:uid="{00000000-0005-0000-0000-000050170000}"/>
    <cellStyle name="Currency 2 6 16" xfId="6356" xr:uid="{00000000-0005-0000-0000-000051170000}"/>
    <cellStyle name="Currency 2 6 16 2" xfId="6357" xr:uid="{00000000-0005-0000-0000-000052170000}"/>
    <cellStyle name="Currency 2 6 17" xfId="6358" xr:uid="{00000000-0005-0000-0000-000053170000}"/>
    <cellStyle name="Currency 2 6 18" xfId="6359" xr:uid="{00000000-0005-0000-0000-000054170000}"/>
    <cellStyle name="Currency 2 6 19" xfId="6360" xr:uid="{00000000-0005-0000-0000-000055170000}"/>
    <cellStyle name="Currency 2 6 2" xfId="283" xr:uid="{00000000-0005-0000-0000-000056170000}"/>
    <cellStyle name="Currency 2 6 2 10" xfId="6361" xr:uid="{00000000-0005-0000-0000-000057170000}"/>
    <cellStyle name="Currency 2 6 2 10 2" xfId="6362" xr:uid="{00000000-0005-0000-0000-000058170000}"/>
    <cellStyle name="Currency 2 6 2 10 2 2" xfId="6363" xr:uid="{00000000-0005-0000-0000-000059170000}"/>
    <cellStyle name="Currency 2 6 2 10 3" xfId="6364" xr:uid="{00000000-0005-0000-0000-00005A170000}"/>
    <cellStyle name="Currency 2 6 2 10 4" xfId="6365" xr:uid="{00000000-0005-0000-0000-00005B170000}"/>
    <cellStyle name="Currency 2 6 2 11" xfId="6366" xr:uid="{00000000-0005-0000-0000-00005C170000}"/>
    <cellStyle name="Currency 2 6 2 11 2" xfId="6367" xr:uid="{00000000-0005-0000-0000-00005D170000}"/>
    <cellStyle name="Currency 2 6 2 11 2 2" xfId="6368" xr:uid="{00000000-0005-0000-0000-00005E170000}"/>
    <cellStyle name="Currency 2 6 2 11 3" xfId="6369" xr:uid="{00000000-0005-0000-0000-00005F170000}"/>
    <cellStyle name="Currency 2 6 2 12" xfId="6370" xr:uid="{00000000-0005-0000-0000-000060170000}"/>
    <cellStyle name="Currency 2 6 2 12 2" xfId="6371" xr:uid="{00000000-0005-0000-0000-000061170000}"/>
    <cellStyle name="Currency 2 6 2 12 2 2" xfId="6372" xr:uid="{00000000-0005-0000-0000-000062170000}"/>
    <cellStyle name="Currency 2 6 2 12 3" xfId="6373" xr:uid="{00000000-0005-0000-0000-000063170000}"/>
    <cellStyle name="Currency 2 6 2 13" xfId="6374" xr:uid="{00000000-0005-0000-0000-000064170000}"/>
    <cellStyle name="Currency 2 6 2 13 2" xfId="6375" xr:uid="{00000000-0005-0000-0000-000065170000}"/>
    <cellStyle name="Currency 2 6 2 14" xfId="6376" xr:uid="{00000000-0005-0000-0000-000066170000}"/>
    <cellStyle name="Currency 2 6 2 14 2" xfId="6377" xr:uid="{00000000-0005-0000-0000-000067170000}"/>
    <cellStyle name="Currency 2 6 2 15" xfId="6378" xr:uid="{00000000-0005-0000-0000-000068170000}"/>
    <cellStyle name="Currency 2 6 2 16" xfId="6379" xr:uid="{00000000-0005-0000-0000-000069170000}"/>
    <cellStyle name="Currency 2 6 2 17" xfId="6380" xr:uid="{00000000-0005-0000-0000-00006A170000}"/>
    <cellStyle name="Currency 2 6 2 18" xfId="6381" xr:uid="{00000000-0005-0000-0000-00006B170000}"/>
    <cellStyle name="Currency 2 6 2 2" xfId="284" xr:uid="{00000000-0005-0000-0000-00006C170000}"/>
    <cellStyle name="Currency 2 6 2 2 10" xfId="6382" xr:uid="{00000000-0005-0000-0000-00006D170000}"/>
    <cellStyle name="Currency 2 6 2 2 10 2" xfId="6383" xr:uid="{00000000-0005-0000-0000-00006E170000}"/>
    <cellStyle name="Currency 2 6 2 2 10 2 2" xfId="6384" xr:uid="{00000000-0005-0000-0000-00006F170000}"/>
    <cellStyle name="Currency 2 6 2 2 10 3" xfId="6385" xr:uid="{00000000-0005-0000-0000-000070170000}"/>
    <cellStyle name="Currency 2 6 2 2 11" xfId="6386" xr:uid="{00000000-0005-0000-0000-000071170000}"/>
    <cellStyle name="Currency 2 6 2 2 11 2" xfId="6387" xr:uid="{00000000-0005-0000-0000-000072170000}"/>
    <cellStyle name="Currency 2 6 2 2 12" xfId="6388" xr:uid="{00000000-0005-0000-0000-000073170000}"/>
    <cellStyle name="Currency 2 6 2 2 12 2" xfId="6389" xr:uid="{00000000-0005-0000-0000-000074170000}"/>
    <cellStyle name="Currency 2 6 2 2 13" xfId="6390" xr:uid="{00000000-0005-0000-0000-000075170000}"/>
    <cellStyle name="Currency 2 6 2 2 14" xfId="6391" xr:uid="{00000000-0005-0000-0000-000076170000}"/>
    <cellStyle name="Currency 2 6 2 2 15" xfId="6392" xr:uid="{00000000-0005-0000-0000-000077170000}"/>
    <cellStyle name="Currency 2 6 2 2 16" xfId="6393" xr:uid="{00000000-0005-0000-0000-000078170000}"/>
    <cellStyle name="Currency 2 6 2 2 2" xfId="285" xr:uid="{00000000-0005-0000-0000-000079170000}"/>
    <cellStyle name="Currency 2 6 2 2 2 2" xfId="6394" xr:uid="{00000000-0005-0000-0000-00007A170000}"/>
    <cellStyle name="Currency 2 6 2 2 2 2 10" xfId="6395" xr:uid="{00000000-0005-0000-0000-00007B170000}"/>
    <cellStyle name="Currency 2 6 2 2 2 2 2" xfId="6396" xr:uid="{00000000-0005-0000-0000-00007C170000}"/>
    <cellStyle name="Currency 2 6 2 2 2 2 2 2" xfId="6397" xr:uid="{00000000-0005-0000-0000-00007D170000}"/>
    <cellStyle name="Currency 2 6 2 2 2 2 2 3" xfId="6398" xr:uid="{00000000-0005-0000-0000-00007E170000}"/>
    <cellStyle name="Currency 2 6 2 2 2 2 3" xfId="6399" xr:uid="{00000000-0005-0000-0000-00007F170000}"/>
    <cellStyle name="Currency 2 6 2 2 2 2 3 2" xfId="6400" xr:uid="{00000000-0005-0000-0000-000080170000}"/>
    <cellStyle name="Currency 2 6 2 2 2 2 3 3" xfId="6401" xr:uid="{00000000-0005-0000-0000-000081170000}"/>
    <cellStyle name="Currency 2 6 2 2 2 2 4" xfId="6402" xr:uid="{00000000-0005-0000-0000-000082170000}"/>
    <cellStyle name="Currency 2 6 2 2 2 2 4 2" xfId="6403" xr:uid="{00000000-0005-0000-0000-000083170000}"/>
    <cellStyle name="Currency 2 6 2 2 2 2 4 2 2" xfId="6404" xr:uid="{00000000-0005-0000-0000-000084170000}"/>
    <cellStyle name="Currency 2 6 2 2 2 2 4 3" xfId="6405" xr:uid="{00000000-0005-0000-0000-000085170000}"/>
    <cellStyle name="Currency 2 6 2 2 2 2 5" xfId="6406" xr:uid="{00000000-0005-0000-0000-000086170000}"/>
    <cellStyle name="Currency 2 6 2 2 2 2 5 2" xfId="6407" xr:uid="{00000000-0005-0000-0000-000087170000}"/>
    <cellStyle name="Currency 2 6 2 2 2 2 5 2 2" xfId="6408" xr:uid="{00000000-0005-0000-0000-000088170000}"/>
    <cellStyle name="Currency 2 6 2 2 2 2 5 3" xfId="6409" xr:uid="{00000000-0005-0000-0000-000089170000}"/>
    <cellStyle name="Currency 2 6 2 2 2 2 6" xfId="6410" xr:uid="{00000000-0005-0000-0000-00008A170000}"/>
    <cellStyle name="Currency 2 6 2 2 2 2 6 2" xfId="6411" xr:uid="{00000000-0005-0000-0000-00008B170000}"/>
    <cellStyle name="Currency 2 6 2 2 2 2 6 2 2" xfId="6412" xr:uid="{00000000-0005-0000-0000-00008C170000}"/>
    <cellStyle name="Currency 2 6 2 2 2 2 6 3" xfId="6413" xr:uid="{00000000-0005-0000-0000-00008D170000}"/>
    <cellStyle name="Currency 2 6 2 2 2 2 7" xfId="6414" xr:uid="{00000000-0005-0000-0000-00008E170000}"/>
    <cellStyle name="Currency 2 6 2 2 2 2 7 2" xfId="6415" xr:uid="{00000000-0005-0000-0000-00008F170000}"/>
    <cellStyle name="Currency 2 6 2 2 2 2 8" xfId="6416" xr:uid="{00000000-0005-0000-0000-000090170000}"/>
    <cellStyle name="Currency 2 6 2 2 2 2 8 2" xfId="6417" xr:uid="{00000000-0005-0000-0000-000091170000}"/>
    <cellStyle name="Currency 2 6 2 2 2 2 9" xfId="6418" xr:uid="{00000000-0005-0000-0000-000092170000}"/>
    <cellStyle name="Currency 2 6 2 2 2 3" xfId="6419" xr:uid="{00000000-0005-0000-0000-000093170000}"/>
    <cellStyle name="Currency 2 6 2 2 2 3 10" xfId="6420" xr:uid="{00000000-0005-0000-0000-000094170000}"/>
    <cellStyle name="Currency 2 6 2 2 2 3 2" xfId="6421" xr:uid="{00000000-0005-0000-0000-000095170000}"/>
    <cellStyle name="Currency 2 6 2 2 2 3 2 2" xfId="6422" xr:uid="{00000000-0005-0000-0000-000096170000}"/>
    <cellStyle name="Currency 2 6 2 2 2 3 2 3" xfId="6423" xr:uid="{00000000-0005-0000-0000-000097170000}"/>
    <cellStyle name="Currency 2 6 2 2 2 3 3" xfId="6424" xr:uid="{00000000-0005-0000-0000-000098170000}"/>
    <cellStyle name="Currency 2 6 2 2 2 3 3 2" xfId="6425" xr:uid="{00000000-0005-0000-0000-000099170000}"/>
    <cellStyle name="Currency 2 6 2 2 2 3 3 3" xfId="6426" xr:uid="{00000000-0005-0000-0000-00009A170000}"/>
    <cellStyle name="Currency 2 6 2 2 2 3 4" xfId="6427" xr:uid="{00000000-0005-0000-0000-00009B170000}"/>
    <cellStyle name="Currency 2 6 2 2 2 3 4 2" xfId="6428" xr:uid="{00000000-0005-0000-0000-00009C170000}"/>
    <cellStyle name="Currency 2 6 2 2 2 3 4 2 2" xfId="6429" xr:uid="{00000000-0005-0000-0000-00009D170000}"/>
    <cellStyle name="Currency 2 6 2 2 2 3 4 3" xfId="6430" xr:uid="{00000000-0005-0000-0000-00009E170000}"/>
    <cellStyle name="Currency 2 6 2 2 2 3 5" xfId="6431" xr:uid="{00000000-0005-0000-0000-00009F170000}"/>
    <cellStyle name="Currency 2 6 2 2 2 3 5 2" xfId="6432" xr:uid="{00000000-0005-0000-0000-0000A0170000}"/>
    <cellStyle name="Currency 2 6 2 2 2 3 5 2 2" xfId="6433" xr:uid="{00000000-0005-0000-0000-0000A1170000}"/>
    <cellStyle name="Currency 2 6 2 2 2 3 5 3" xfId="6434" xr:uid="{00000000-0005-0000-0000-0000A2170000}"/>
    <cellStyle name="Currency 2 6 2 2 2 3 6" xfId="6435" xr:uid="{00000000-0005-0000-0000-0000A3170000}"/>
    <cellStyle name="Currency 2 6 2 2 2 3 6 2" xfId="6436" xr:uid="{00000000-0005-0000-0000-0000A4170000}"/>
    <cellStyle name="Currency 2 6 2 2 2 3 6 2 2" xfId="6437" xr:uid="{00000000-0005-0000-0000-0000A5170000}"/>
    <cellStyle name="Currency 2 6 2 2 2 3 6 3" xfId="6438" xr:uid="{00000000-0005-0000-0000-0000A6170000}"/>
    <cellStyle name="Currency 2 6 2 2 2 3 7" xfId="6439" xr:uid="{00000000-0005-0000-0000-0000A7170000}"/>
    <cellStyle name="Currency 2 6 2 2 2 3 7 2" xfId="6440" xr:uid="{00000000-0005-0000-0000-0000A8170000}"/>
    <cellStyle name="Currency 2 6 2 2 2 3 8" xfId="6441" xr:uid="{00000000-0005-0000-0000-0000A9170000}"/>
    <cellStyle name="Currency 2 6 2 2 2 3 8 2" xfId="6442" xr:uid="{00000000-0005-0000-0000-0000AA170000}"/>
    <cellStyle name="Currency 2 6 2 2 2 3 9" xfId="6443" xr:uid="{00000000-0005-0000-0000-0000AB170000}"/>
    <cellStyle name="Currency 2 6 2 2 2 4" xfId="6444" xr:uid="{00000000-0005-0000-0000-0000AC170000}"/>
    <cellStyle name="Currency 2 6 2 2 2 4 10" xfId="6445" xr:uid="{00000000-0005-0000-0000-0000AD170000}"/>
    <cellStyle name="Currency 2 6 2 2 2 4 2" xfId="6446" xr:uid="{00000000-0005-0000-0000-0000AE170000}"/>
    <cellStyle name="Currency 2 6 2 2 2 4 3" xfId="6447" xr:uid="{00000000-0005-0000-0000-0000AF170000}"/>
    <cellStyle name="Currency 2 6 2 2 2 4 3 2" xfId="6448" xr:uid="{00000000-0005-0000-0000-0000B0170000}"/>
    <cellStyle name="Currency 2 6 2 2 2 4 3 2 2" xfId="6449" xr:uid="{00000000-0005-0000-0000-0000B1170000}"/>
    <cellStyle name="Currency 2 6 2 2 2 4 3 3" xfId="6450" xr:uid="{00000000-0005-0000-0000-0000B2170000}"/>
    <cellStyle name="Currency 2 6 2 2 2 4 4" xfId="6451" xr:uid="{00000000-0005-0000-0000-0000B3170000}"/>
    <cellStyle name="Currency 2 6 2 2 2 4 4 2" xfId="6452" xr:uid="{00000000-0005-0000-0000-0000B4170000}"/>
    <cellStyle name="Currency 2 6 2 2 2 4 4 2 2" xfId="6453" xr:uid="{00000000-0005-0000-0000-0000B5170000}"/>
    <cellStyle name="Currency 2 6 2 2 2 4 4 3" xfId="6454" xr:uid="{00000000-0005-0000-0000-0000B6170000}"/>
    <cellStyle name="Currency 2 6 2 2 2 4 5" xfId="6455" xr:uid="{00000000-0005-0000-0000-0000B7170000}"/>
    <cellStyle name="Currency 2 6 2 2 2 4 5 2" xfId="6456" xr:uid="{00000000-0005-0000-0000-0000B8170000}"/>
    <cellStyle name="Currency 2 6 2 2 2 4 5 2 2" xfId="6457" xr:uid="{00000000-0005-0000-0000-0000B9170000}"/>
    <cellStyle name="Currency 2 6 2 2 2 4 5 3" xfId="6458" xr:uid="{00000000-0005-0000-0000-0000BA170000}"/>
    <cellStyle name="Currency 2 6 2 2 2 4 6" xfId="6459" xr:uid="{00000000-0005-0000-0000-0000BB170000}"/>
    <cellStyle name="Currency 2 6 2 2 2 4 6 2" xfId="6460" xr:uid="{00000000-0005-0000-0000-0000BC170000}"/>
    <cellStyle name="Currency 2 6 2 2 2 4 7" xfId="6461" xr:uid="{00000000-0005-0000-0000-0000BD170000}"/>
    <cellStyle name="Currency 2 6 2 2 2 4 7 2" xfId="6462" xr:uid="{00000000-0005-0000-0000-0000BE170000}"/>
    <cellStyle name="Currency 2 6 2 2 2 4 8" xfId="6463" xr:uid="{00000000-0005-0000-0000-0000BF170000}"/>
    <cellStyle name="Currency 2 6 2 2 2 4 9" xfId="6464" xr:uid="{00000000-0005-0000-0000-0000C0170000}"/>
    <cellStyle name="Currency 2 6 2 2 2 5" xfId="6465" xr:uid="{00000000-0005-0000-0000-0000C1170000}"/>
    <cellStyle name="Currency 2 6 2 2 2 5 2" xfId="6466" xr:uid="{00000000-0005-0000-0000-0000C2170000}"/>
    <cellStyle name="Currency 2 6 2 2 2 5 3" xfId="6467" xr:uid="{00000000-0005-0000-0000-0000C3170000}"/>
    <cellStyle name="Currency 2 6 2 2 2 5 4" xfId="25505" xr:uid="{00000000-0005-0000-0000-0000C4170000}"/>
    <cellStyle name="Currency 2 6 2 2 2 6" xfId="6468" xr:uid="{00000000-0005-0000-0000-0000C5170000}"/>
    <cellStyle name="Currency 2 6 2 2 2 6 2" xfId="6469" xr:uid="{00000000-0005-0000-0000-0000C6170000}"/>
    <cellStyle name="Currency 2 6 2 2 2 6 2 2" xfId="6470" xr:uid="{00000000-0005-0000-0000-0000C7170000}"/>
    <cellStyle name="Currency 2 6 2 2 2 6 2 2 2" xfId="6471" xr:uid="{00000000-0005-0000-0000-0000C8170000}"/>
    <cellStyle name="Currency 2 6 2 2 2 6 2 3" xfId="6472" xr:uid="{00000000-0005-0000-0000-0000C9170000}"/>
    <cellStyle name="Currency 2 6 2 2 2 6 3" xfId="6473" xr:uid="{00000000-0005-0000-0000-0000CA170000}"/>
    <cellStyle name="Currency 2 6 2 2 2 6 3 2" xfId="6474" xr:uid="{00000000-0005-0000-0000-0000CB170000}"/>
    <cellStyle name="Currency 2 6 2 2 2 6 3 2 2" xfId="6475" xr:uid="{00000000-0005-0000-0000-0000CC170000}"/>
    <cellStyle name="Currency 2 6 2 2 2 6 3 3" xfId="6476" xr:uid="{00000000-0005-0000-0000-0000CD170000}"/>
    <cellStyle name="Currency 2 6 2 2 2 6 4" xfId="6477" xr:uid="{00000000-0005-0000-0000-0000CE170000}"/>
    <cellStyle name="Currency 2 6 2 2 2 6 4 2" xfId="6478" xr:uid="{00000000-0005-0000-0000-0000CF170000}"/>
    <cellStyle name="Currency 2 6 2 2 2 6 4 2 2" xfId="6479" xr:uid="{00000000-0005-0000-0000-0000D0170000}"/>
    <cellStyle name="Currency 2 6 2 2 2 6 4 3" xfId="6480" xr:uid="{00000000-0005-0000-0000-0000D1170000}"/>
    <cellStyle name="Currency 2 6 2 2 2 6 5" xfId="6481" xr:uid="{00000000-0005-0000-0000-0000D2170000}"/>
    <cellStyle name="Currency 2 6 2 2 2 6 5 2" xfId="6482" xr:uid="{00000000-0005-0000-0000-0000D3170000}"/>
    <cellStyle name="Currency 2 6 2 2 2 6 6" xfId="6483" xr:uid="{00000000-0005-0000-0000-0000D4170000}"/>
    <cellStyle name="Currency 2 6 2 2 2 6 6 2" xfId="6484" xr:uid="{00000000-0005-0000-0000-0000D5170000}"/>
    <cellStyle name="Currency 2 6 2 2 2 6 7" xfId="6485" xr:uid="{00000000-0005-0000-0000-0000D6170000}"/>
    <cellStyle name="Currency 2 6 2 2 2 7" xfId="6486" xr:uid="{00000000-0005-0000-0000-0000D7170000}"/>
    <cellStyle name="Currency 2 6 2 2 2 7 2" xfId="6487" xr:uid="{00000000-0005-0000-0000-0000D8170000}"/>
    <cellStyle name="Currency 2 6 2 2 2 7 2 2" xfId="6488" xr:uid="{00000000-0005-0000-0000-0000D9170000}"/>
    <cellStyle name="Currency 2 6 2 2 2 7 3" xfId="6489" xr:uid="{00000000-0005-0000-0000-0000DA170000}"/>
    <cellStyle name="Currency 2 6 2 2 2 8" xfId="6490" xr:uid="{00000000-0005-0000-0000-0000DB170000}"/>
    <cellStyle name="Currency 2 6 2 2 2 8 2" xfId="6491" xr:uid="{00000000-0005-0000-0000-0000DC170000}"/>
    <cellStyle name="Currency 2 6 2 2 2 8 2 2" xfId="6492" xr:uid="{00000000-0005-0000-0000-0000DD170000}"/>
    <cellStyle name="Currency 2 6 2 2 2 8 3" xfId="6493" xr:uid="{00000000-0005-0000-0000-0000DE170000}"/>
    <cellStyle name="Currency 2 6 2 2 2 9" xfId="6494" xr:uid="{00000000-0005-0000-0000-0000DF170000}"/>
    <cellStyle name="Currency 2 6 2 2 3" xfId="286" xr:uid="{00000000-0005-0000-0000-0000E0170000}"/>
    <cellStyle name="Currency 2 6 2 2 3 10" xfId="6495" xr:uid="{00000000-0005-0000-0000-0000E1170000}"/>
    <cellStyle name="Currency 2 6 2 2 3 11" xfId="6496" xr:uid="{00000000-0005-0000-0000-0000E2170000}"/>
    <cellStyle name="Currency 2 6 2 2 3 12" xfId="6497" xr:uid="{00000000-0005-0000-0000-0000E3170000}"/>
    <cellStyle name="Currency 2 6 2 2 3 13" xfId="6498" xr:uid="{00000000-0005-0000-0000-0000E4170000}"/>
    <cellStyle name="Currency 2 6 2 2 3 2" xfId="287" xr:uid="{00000000-0005-0000-0000-0000E5170000}"/>
    <cellStyle name="Currency 2 6 2 2 3 2 10" xfId="6499" xr:uid="{00000000-0005-0000-0000-0000E6170000}"/>
    <cellStyle name="Currency 2 6 2 2 3 2 2" xfId="6500" xr:uid="{00000000-0005-0000-0000-0000E7170000}"/>
    <cellStyle name="Currency 2 6 2 2 3 2 2 2" xfId="6501" xr:uid="{00000000-0005-0000-0000-0000E8170000}"/>
    <cellStyle name="Currency 2 6 2 2 3 2 2 3" xfId="6502" xr:uid="{00000000-0005-0000-0000-0000E9170000}"/>
    <cellStyle name="Currency 2 6 2 2 3 2 3" xfId="6503" xr:uid="{00000000-0005-0000-0000-0000EA170000}"/>
    <cellStyle name="Currency 2 6 2 2 3 2 3 2" xfId="6504" xr:uid="{00000000-0005-0000-0000-0000EB170000}"/>
    <cellStyle name="Currency 2 6 2 2 3 2 3 3" xfId="6505" xr:uid="{00000000-0005-0000-0000-0000EC170000}"/>
    <cellStyle name="Currency 2 6 2 2 3 2 3 4" xfId="25507" xr:uid="{00000000-0005-0000-0000-0000ED170000}"/>
    <cellStyle name="Currency 2 6 2 2 3 2 4" xfId="6506" xr:uid="{00000000-0005-0000-0000-0000EE170000}"/>
    <cellStyle name="Currency 2 6 2 2 3 2 4 2" xfId="6507" xr:uid="{00000000-0005-0000-0000-0000EF170000}"/>
    <cellStyle name="Currency 2 6 2 2 3 2 4 2 2" xfId="6508" xr:uid="{00000000-0005-0000-0000-0000F0170000}"/>
    <cellStyle name="Currency 2 6 2 2 3 2 4 3" xfId="6509" xr:uid="{00000000-0005-0000-0000-0000F1170000}"/>
    <cellStyle name="Currency 2 6 2 2 3 2 5" xfId="6510" xr:uid="{00000000-0005-0000-0000-0000F2170000}"/>
    <cellStyle name="Currency 2 6 2 2 3 2 5 2" xfId="6511" xr:uid="{00000000-0005-0000-0000-0000F3170000}"/>
    <cellStyle name="Currency 2 6 2 2 3 2 5 2 2" xfId="6512" xr:uid="{00000000-0005-0000-0000-0000F4170000}"/>
    <cellStyle name="Currency 2 6 2 2 3 2 5 3" xfId="6513" xr:uid="{00000000-0005-0000-0000-0000F5170000}"/>
    <cellStyle name="Currency 2 6 2 2 3 2 6" xfId="6514" xr:uid="{00000000-0005-0000-0000-0000F6170000}"/>
    <cellStyle name="Currency 2 6 2 2 3 2 6 2" xfId="6515" xr:uid="{00000000-0005-0000-0000-0000F7170000}"/>
    <cellStyle name="Currency 2 6 2 2 3 2 6 2 2" xfId="6516" xr:uid="{00000000-0005-0000-0000-0000F8170000}"/>
    <cellStyle name="Currency 2 6 2 2 3 2 6 3" xfId="6517" xr:uid="{00000000-0005-0000-0000-0000F9170000}"/>
    <cellStyle name="Currency 2 6 2 2 3 2 7" xfId="6518" xr:uid="{00000000-0005-0000-0000-0000FA170000}"/>
    <cellStyle name="Currency 2 6 2 2 3 2 7 2" xfId="6519" xr:uid="{00000000-0005-0000-0000-0000FB170000}"/>
    <cellStyle name="Currency 2 6 2 2 3 2 8" xfId="6520" xr:uid="{00000000-0005-0000-0000-0000FC170000}"/>
    <cellStyle name="Currency 2 6 2 2 3 2 8 2" xfId="6521" xr:uid="{00000000-0005-0000-0000-0000FD170000}"/>
    <cellStyle name="Currency 2 6 2 2 3 2 9" xfId="6522" xr:uid="{00000000-0005-0000-0000-0000FE170000}"/>
    <cellStyle name="Currency 2 6 2 2 3 3" xfId="288" xr:uid="{00000000-0005-0000-0000-0000FF170000}"/>
    <cellStyle name="Currency 2 6 2 2 3 3 2" xfId="6523" xr:uid="{00000000-0005-0000-0000-000000180000}"/>
    <cellStyle name="Currency 2 6 2 2 3 3 2 2" xfId="25508" xr:uid="{00000000-0005-0000-0000-000001180000}"/>
    <cellStyle name="Currency 2 6 2 2 3 3 2 3" xfId="25623" xr:uid="{00000000-0005-0000-0000-000002180000}"/>
    <cellStyle name="Currency 2 6 2 2 3 3 3" xfId="6524" xr:uid="{00000000-0005-0000-0000-000003180000}"/>
    <cellStyle name="Currency 2 6 2 2 3 4" xfId="6525" xr:uid="{00000000-0005-0000-0000-000004180000}"/>
    <cellStyle name="Currency 2 6 2 2 3 4 2" xfId="6526" xr:uid="{00000000-0005-0000-0000-000005180000}"/>
    <cellStyle name="Currency 2 6 2 2 3 4 3" xfId="6527" xr:uid="{00000000-0005-0000-0000-000006180000}"/>
    <cellStyle name="Currency 2 6 2 2 3 4 4" xfId="25506" xr:uid="{00000000-0005-0000-0000-000007180000}"/>
    <cellStyle name="Currency 2 6 2 2 3 5" xfId="6528" xr:uid="{00000000-0005-0000-0000-000008180000}"/>
    <cellStyle name="Currency 2 6 2 2 3 5 2" xfId="6529" xr:uid="{00000000-0005-0000-0000-000009180000}"/>
    <cellStyle name="Currency 2 6 2 2 3 5 2 2" xfId="6530" xr:uid="{00000000-0005-0000-0000-00000A180000}"/>
    <cellStyle name="Currency 2 6 2 2 3 5 3" xfId="6531" xr:uid="{00000000-0005-0000-0000-00000B180000}"/>
    <cellStyle name="Currency 2 6 2 2 3 6" xfId="6532" xr:uid="{00000000-0005-0000-0000-00000C180000}"/>
    <cellStyle name="Currency 2 6 2 2 3 6 2" xfId="6533" xr:uid="{00000000-0005-0000-0000-00000D180000}"/>
    <cellStyle name="Currency 2 6 2 2 3 6 2 2" xfId="6534" xr:uid="{00000000-0005-0000-0000-00000E180000}"/>
    <cellStyle name="Currency 2 6 2 2 3 6 3" xfId="6535" xr:uid="{00000000-0005-0000-0000-00000F180000}"/>
    <cellStyle name="Currency 2 6 2 2 3 7" xfId="6536" xr:uid="{00000000-0005-0000-0000-000010180000}"/>
    <cellStyle name="Currency 2 6 2 2 3 7 2" xfId="6537" xr:uid="{00000000-0005-0000-0000-000011180000}"/>
    <cellStyle name="Currency 2 6 2 2 3 7 2 2" xfId="6538" xr:uid="{00000000-0005-0000-0000-000012180000}"/>
    <cellStyle name="Currency 2 6 2 2 3 7 3" xfId="6539" xr:uid="{00000000-0005-0000-0000-000013180000}"/>
    <cellStyle name="Currency 2 6 2 2 3 8" xfId="6540" xr:uid="{00000000-0005-0000-0000-000014180000}"/>
    <cellStyle name="Currency 2 6 2 2 3 8 2" xfId="6541" xr:uid="{00000000-0005-0000-0000-000015180000}"/>
    <cellStyle name="Currency 2 6 2 2 3 9" xfId="6542" xr:uid="{00000000-0005-0000-0000-000016180000}"/>
    <cellStyle name="Currency 2 6 2 2 3 9 2" xfId="6543" xr:uid="{00000000-0005-0000-0000-000017180000}"/>
    <cellStyle name="Currency 2 6 2 2 4" xfId="289" xr:uid="{00000000-0005-0000-0000-000018180000}"/>
    <cellStyle name="Currency 2 6 2 2 4 2" xfId="290" xr:uid="{00000000-0005-0000-0000-000019180000}"/>
    <cellStyle name="Currency 2 6 2 2 4 2 10" xfId="6544" xr:uid="{00000000-0005-0000-0000-00001A180000}"/>
    <cellStyle name="Currency 2 6 2 2 4 2 11" xfId="6545" xr:uid="{00000000-0005-0000-0000-00001B180000}"/>
    <cellStyle name="Currency 2 6 2 2 4 2 2" xfId="6546" xr:uid="{00000000-0005-0000-0000-00001C180000}"/>
    <cellStyle name="Currency 2 6 2 2 4 2 2 2" xfId="6547" xr:uid="{00000000-0005-0000-0000-00001D180000}"/>
    <cellStyle name="Currency 2 6 2 2 4 2 2 3" xfId="6548" xr:uid="{00000000-0005-0000-0000-00001E180000}"/>
    <cellStyle name="Currency 2 6 2 2 4 2 3" xfId="6549" xr:uid="{00000000-0005-0000-0000-00001F180000}"/>
    <cellStyle name="Currency 2 6 2 2 4 2 3 2" xfId="25510" xr:uid="{00000000-0005-0000-0000-000020180000}"/>
    <cellStyle name="Currency 2 6 2 2 4 2 3 3" xfId="25624" xr:uid="{00000000-0005-0000-0000-000021180000}"/>
    <cellStyle name="Currency 2 6 2 2 4 2 4" xfId="6550" xr:uid="{00000000-0005-0000-0000-000022180000}"/>
    <cellStyle name="Currency 2 6 2 2 4 2 4 2" xfId="6551" xr:uid="{00000000-0005-0000-0000-000023180000}"/>
    <cellStyle name="Currency 2 6 2 2 4 2 4 2 2" xfId="6552" xr:uid="{00000000-0005-0000-0000-000024180000}"/>
    <cellStyle name="Currency 2 6 2 2 4 2 4 3" xfId="6553" xr:uid="{00000000-0005-0000-0000-000025180000}"/>
    <cellStyle name="Currency 2 6 2 2 4 2 5" xfId="6554" xr:uid="{00000000-0005-0000-0000-000026180000}"/>
    <cellStyle name="Currency 2 6 2 2 4 2 5 2" xfId="6555" xr:uid="{00000000-0005-0000-0000-000027180000}"/>
    <cellStyle name="Currency 2 6 2 2 4 2 5 2 2" xfId="6556" xr:uid="{00000000-0005-0000-0000-000028180000}"/>
    <cellStyle name="Currency 2 6 2 2 4 2 5 3" xfId="6557" xr:uid="{00000000-0005-0000-0000-000029180000}"/>
    <cellStyle name="Currency 2 6 2 2 4 2 6" xfId="6558" xr:uid="{00000000-0005-0000-0000-00002A180000}"/>
    <cellStyle name="Currency 2 6 2 2 4 2 6 2" xfId="6559" xr:uid="{00000000-0005-0000-0000-00002B180000}"/>
    <cellStyle name="Currency 2 6 2 2 4 2 6 2 2" xfId="6560" xr:uid="{00000000-0005-0000-0000-00002C180000}"/>
    <cellStyle name="Currency 2 6 2 2 4 2 6 3" xfId="6561" xr:uid="{00000000-0005-0000-0000-00002D180000}"/>
    <cellStyle name="Currency 2 6 2 2 4 2 7" xfId="6562" xr:uid="{00000000-0005-0000-0000-00002E180000}"/>
    <cellStyle name="Currency 2 6 2 2 4 2 7 2" xfId="6563" xr:uid="{00000000-0005-0000-0000-00002F180000}"/>
    <cellStyle name="Currency 2 6 2 2 4 2 8" xfId="6564" xr:uid="{00000000-0005-0000-0000-000030180000}"/>
    <cellStyle name="Currency 2 6 2 2 4 2 8 2" xfId="6565" xr:uid="{00000000-0005-0000-0000-000031180000}"/>
    <cellStyle name="Currency 2 6 2 2 4 2 9" xfId="6566" xr:uid="{00000000-0005-0000-0000-000032180000}"/>
    <cellStyle name="Currency 2 6 2 2 4 3" xfId="291" xr:uid="{00000000-0005-0000-0000-000033180000}"/>
    <cellStyle name="Currency 2 6 2 2 4 3 2" xfId="6567" xr:uid="{00000000-0005-0000-0000-000034180000}"/>
    <cellStyle name="Currency 2 6 2 2 4 3 2 2" xfId="25511" xr:uid="{00000000-0005-0000-0000-000035180000}"/>
    <cellStyle name="Currency 2 6 2 2 4 3 2 3" xfId="25625" xr:uid="{00000000-0005-0000-0000-000036180000}"/>
    <cellStyle name="Currency 2 6 2 2 4 3 3" xfId="6568" xr:uid="{00000000-0005-0000-0000-000037180000}"/>
    <cellStyle name="Currency 2 6 2 2 4 4" xfId="6569" xr:uid="{00000000-0005-0000-0000-000038180000}"/>
    <cellStyle name="Currency 2 6 2 2 4 4 2" xfId="6570" xr:uid="{00000000-0005-0000-0000-000039180000}"/>
    <cellStyle name="Currency 2 6 2 2 4 4 2 2" xfId="6571" xr:uid="{00000000-0005-0000-0000-00003A180000}"/>
    <cellStyle name="Currency 2 6 2 2 4 4 3" xfId="6572" xr:uid="{00000000-0005-0000-0000-00003B180000}"/>
    <cellStyle name="Currency 2 6 2 2 4 4 4" xfId="25509" xr:uid="{00000000-0005-0000-0000-00003C180000}"/>
    <cellStyle name="Currency 2 6 2 2 4 5" xfId="6573" xr:uid="{00000000-0005-0000-0000-00003D180000}"/>
    <cellStyle name="Currency 2 6 2 2 4 5 2" xfId="6574" xr:uid="{00000000-0005-0000-0000-00003E180000}"/>
    <cellStyle name="Currency 2 6 2 2 4 5 2 2" xfId="6575" xr:uid="{00000000-0005-0000-0000-00003F180000}"/>
    <cellStyle name="Currency 2 6 2 2 4 5 3" xfId="6576" xr:uid="{00000000-0005-0000-0000-000040180000}"/>
    <cellStyle name="Currency 2 6 2 2 4 6" xfId="6577" xr:uid="{00000000-0005-0000-0000-000041180000}"/>
    <cellStyle name="Currency 2 6 2 2 4 7" xfId="6578" xr:uid="{00000000-0005-0000-0000-000042180000}"/>
    <cellStyle name="Currency 2 6 2 2 5" xfId="6579" xr:uid="{00000000-0005-0000-0000-000043180000}"/>
    <cellStyle name="Currency 2 6 2 2 5 10" xfId="6580" xr:uid="{00000000-0005-0000-0000-000044180000}"/>
    <cellStyle name="Currency 2 6 2 2 5 2" xfId="6581" xr:uid="{00000000-0005-0000-0000-000045180000}"/>
    <cellStyle name="Currency 2 6 2 2 5 2 2" xfId="6582" xr:uid="{00000000-0005-0000-0000-000046180000}"/>
    <cellStyle name="Currency 2 6 2 2 5 2 3" xfId="6583" xr:uid="{00000000-0005-0000-0000-000047180000}"/>
    <cellStyle name="Currency 2 6 2 2 5 3" xfId="6584" xr:uid="{00000000-0005-0000-0000-000048180000}"/>
    <cellStyle name="Currency 2 6 2 2 5 3 2" xfId="6585" xr:uid="{00000000-0005-0000-0000-000049180000}"/>
    <cellStyle name="Currency 2 6 2 2 5 3 3" xfId="6586" xr:uid="{00000000-0005-0000-0000-00004A180000}"/>
    <cellStyle name="Currency 2 6 2 2 5 4" xfId="6587" xr:uid="{00000000-0005-0000-0000-00004B180000}"/>
    <cellStyle name="Currency 2 6 2 2 5 4 2" xfId="6588" xr:uid="{00000000-0005-0000-0000-00004C180000}"/>
    <cellStyle name="Currency 2 6 2 2 5 4 2 2" xfId="6589" xr:uid="{00000000-0005-0000-0000-00004D180000}"/>
    <cellStyle name="Currency 2 6 2 2 5 4 3" xfId="6590" xr:uid="{00000000-0005-0000-0000-00004E180000}"/>
    <cellStyle name="Currency 2 6 2 2 5 5" xfId="6591" xr:uid="{00000000-0005-0000-0000-00004F180000}"/>
    <cellStyle name="Currency 2 6 2 2 5 5 2" xfId="6592" xr:uid="{00000000-0005-0000-0000-000050180000}"/>
    <cellStyle name="Currency 2 6 2 2 5 5 2 2" xfId="6593" xr:uid="{00000000-0005-0000-0000-000051180000}"/>
    <cellStyle name="Currency 2 6 2 2 5 5 3" xfId="6594" xr:uid="{00000000-0005-0000-0000-000052180000}"/>
    <cellStyle name="Currency 2 6 2 2 5 6" xfId="6595" xr:uid="{00000000-0005-0000-0000-000053180000}"/>
    <cellStyle name="Currency 2 6 2 2 5 6 2" xfId="6596" xr:uid="{00000000-0005-0000-0000-000054180000}"/>
    <cellStyle name="Currency 2 6 2 2 5 6 2 2" xfId="6597" xr:uid="{00000000-0005-0000-0000-000055180000}"/>
    <cellStyle name="Currency 2 6 2 2 5 6 3" xfId="6598" xr:uid="{00000000-0005-0000-0000-000056180000}"/>
    <cellStyle name="Currency 2 6 2 2 5 7" xfId="6599" xr:uid="{00000000-0005-0000-0000-000057180000}"/>
    <cellStyle name="Currency 2 6 2 2 5 7 2" xfId="6600" xr:uid="{00000000-0005-0000-0000-000058180000}"/>
    <cellStyle name="Currency 2 6 2 2 5 8" xfId="6601" xr:uid="{00000000-0005-0000-0000-000059180000}"/>
    <cellStyle name="Currency 2 6 2 2 5 8 2" xfId="6602" xr:uid="{00000000-0005-0000-0000-00005A180000}"/>
    <cellStyle name="Currency 2 6 2 2 5 9" xfId="6603" xr:uid="{00000000-0005-0000-0000-00005B180000}"/>
    <cellStyle name="Currency 2 6 2 2 6" xfId="6604" xr:uid="{00000000-0005-0000-0000-00005C180000}"/>
    <cellStyle name="Currency 2 6 2 2 6 10" xfId="6605" xr:uid="{00000000-0005-0000-0000-00005D180000}"/>
    <cellStyle name="Currency 2 6 2 2 6 11" xfId="6606" xr:uid="{00000000-0005-0000-0000-00005E180000}"/>
    <cellStyle name="Currency 2 6 2 2 6 12" xfId="6607" xr:uid="{00000000-0005-0000-0000-00005F180000}"/>
    <cellStyle name="Currency 2 6 2 2 6 2" xfId="6608" xr:uid="{00000000-0005-0000-0000-000060180000}"/>
    <cellStyle name="Currency 2 6 2 2 6 2 2" xfId="6609" xr:uid="{00000000-0005-0000-0000-000061180000}"/>
    <cellStyle name="Currency 2 6 2 2 6 2 3" xfId="6610" xr:uid="{00000000-0005-0000-0000-000062180000}"/>
    <cellStyle name="Currency 2 6 2 2 6 3" xfId="6611" xr:uid="{00000000-0005-0000-0000-000063180000}"/>
    <cellStyle name="Currency 2 6 2 2 6 3 2" xfId="6612" xr:uid="{00000000-0005-0000-0000-000064180000}"/>
    <cellStyle name="Currency 2 6 2 2 6 3 3" xfId="6613" xr:uid="{00000000-0005-0000-0000-000065180000}"/>
    <cellStyle name="Currency 2 6 2 2 6 4" xfId="6614" xr:uid="{00000000-0005-0000-0000-000066180000}"/>
    <cellStyle name="Currency 2 6 2 2 6 5" xfId="6615" xr:uid="{00000000-0005-0000-0000-000067180000}"/>
    <cellStyle name="Currency 2 6 2 2 6 5 2" xfId="6616" xr:uid="{00000000-0005-0000-0000-000068180000}"/>
    <cellStyle name="Currency 2 6 2 2 6 5 2 2" xfId="6617" xr:uid="{00000000-0005-0000-0000-000069180000}"/>
    <cellStyle name="Currency 2 6 2 2 6 5 3" xfId="6618" xr:uid="{00000000-0005-0000-0000-00006A180000}"/>
    <cellStyle name="Currency 2 6 2 2 6 6" xfId="6619" xr:uid="{00000000-0005-0000-0000-00006B180000}"/>
    <cellStyle name="Currency 2 6 2 2 6 6 2" xfId="6620" xr:uid="{00000000-0005-0000-0000-00006C180000}"/>
    <cellStyle name="Currency 2 6 2 2 6 6 2 2" xfId="6621" xr:uid="{00000000-0005-0000-0000-00006D180000}"/>
    <cellStyle name="Currency 2 6 2 2 6 6 3" xfId="6622" xr:uid="{00000000-0005-0000-0000-00006E180000}"/>
    <cellStyle name="Currency 2 6 2 2 6 7" xfId="6623" xr:uid="{00000000-0005-0000-0000-00006F180000}"/>
    <cellStyle name="Currency 2 6 2 2 6 7 2" xfId="6624" xr:uid="{00000000-0005-0000-0000-000070180000}"/>
    <cellStyle name="Currency 2 6 2 2 6 7 2 2" xfId="6625" xr:uid="{00000000-0005-0000-0000-000071180000}"/>
    <cellStyle name="Currency 2 6 2 2 6 7 3" xfId="6626" xr:uid="{00000000-0005-0000-0000-000072180000}"/>
    <cellStyle name="Currency 2 6 2 2 6 8" xfId="6627" xr:uid="{00000000-0005-0000-0000-000073180000}"/>
    <cellStyle name="Currency 2 6 2 2 6 8 2" xfId="6628" xr:uid="{00000000-0005-0000-0000-000074180000}"/>
    <cellStyle name="Currency 2 6 2 2 6 9" xfId="6629" xr:uid="{00000000-0005-0000-0000-000075180000}"/>
    <cellStyle name="Currency 2 6 2 2 6 9 2" xfId="6630" xr:uid="{00000000-0005-0000-0000-000076180000}"/>
    <cellStyle name="Currency 2 6 2 2 7" xfId="6631" xr:uid="{00000000-0005-0000-0000-000077180000}"/>
    <cellStyle name="Currency 2 6 2 2 7 2" xfId="6632" xr:uid="{00000000-0005-0000-0000-000078180000}"/>
    <cellStyle name="Currency 2 6 2 2 7 3" xfId="6633" xr:uid="{00000000-0005-0000-0000-000079180000}"/>
    <cellStyle name="Currency 2 6 2 2 8" xfId="6634" xr:uid="{00000000-0005-0000-0000-00007A180000}"/>
    <cellStyle name="Currency 2 6 2 2 8 2" xfId="6635" xr:uid="{00000000-0005-0000-0000-00007B180000}"/>
    <cellStyle name="Currency 2 6 2 2 8 2 2" xfId="6636" xr:uid="{00000000-0005-0000-0000-00007C180000}"/>
    <cellStyle name="Currency 2 6 2 2 8 3" xfId="6637" xr:uid="{00000000-0005-0000-0000-00007D180000}"/>
    <cellStyle name="Currency 2 6 2 2 8 4" xfId="6638" xr:uid="{00000000-0005-0000-0000-00007E180000}"/>
    <cellStyle name="Currency 2 6 2 2 9" xfId="6639" xr:uid="{00000000-0005-0000-0000-00007F180000}"/>
    <cellStyle name="Currency 2 6 2 2 9 2" xfId="6640" xr:uid="{00000000-0005-0000-0000-000080180000}"/>
    <cellStyle name="Currency 2 6 2 2 9 2 2" xfId="6641" xr:uid="{00000000-0005-0000-0000-000081180000}"/>
    <cellStyle name="Currency 2 6 2 2 9 3" xfId="6642" xr:uid="{00000000-0005-0000-0000-000082180000}"/>
    <cellStyle name="Currency 2 6 2 3" xfId="292" xr:uid="{00000000-0005-0000-0000-000083180000}"/>
    <cellStyle name="Currency 2 6 2 3 10" xfId="6643" xr:uid="{00000000-0005-0000-0000-000084180000}"/>
    <cellStyle name="Currency 2 6 2 3 10 2" xfId="6644" xr:uid="{00000000-0005-0000-0000-000085180000}"/>
    <cellStyle name="Currency 2 6 2 3 10 2 2" xfId="6645" xr:uid="{00000000-0005-0000-0000-000086180000}"/>
    <cellStyle name="Currency 2 6 2 3 10 3" xfId="6646" xr:uid="{00000000-0005-0000-0000-000087180000}"/>
    <cellStyle name="Currency 2 6 2 3 11" xfId="6647" xr:uid="{00000000-0005-0000-0000-000088180000}"/>
    <cellStyle name="Currency 2 6 2 3 11 2" xfId="6648" xr:uid="{00000000-0005-0000-0000-000089180000}"/>
    <cellStyle name="Currency 2 6 2 3 12" xfId="6649" xr:uid="{00000000-0005-0000-0000-00008A180000}"/>
    <cellStyle name="Currency 2 6 2 3 12 2" xfId="6650" xr:uid="{00000000-0005-0000-0000-00008B180000}"/>
    <cellStyle name="Currency 2 6 2 3 13" xfId="6651" xr:uid="{00000000-0005-0000-0000-00008C180000}"/>
    <cellStyle name="Currency 2 6 2 3 14" xfId="6652" xr:uid="{00000000-0005-0000-0000-00008D180000}"/>
    <cellStyle name="Currency 2 6 2 3 15" xfId="6653" xr:uid="{00000000-0005-0000-0000-00008E180000}"/>
    <cellStyle name="Currency 2 6 2 3 16" xfId="6654" xr:uid="{00000000-0005-0000-0000-00008F180000}"/>
    <cellStyle name="Currency 2 6 2 3 2" xfId="293" xr:uid="{00000000-0005-0000-0000-000090180000}"/>
    <cellStyle name="Currency 2 6 2 3 2 2" xfId="6655" xr:uid="{00000000-0005-0000-0000-000091180000}"/>
    <cellStyle name="Currency 2 6 2 3 2 2 10" xfId="6656" xr:uid="{00000000-0005-0000-0000-000092180000}"/>
    <cellStyle name="Currency 2 6 2 3 2 2 2" xfId="6657" xr:uid="{00000000-0005-0000-0000-000093180000}"/>
    <cellStyle name="Currency 2 6 2 3 2 2 2 2" xfId="6658" xr:uid="{00000000-0005-0000-0000-000094180000}"/>
    <cellStyle name="Currency 2 6 2 3 2 2 2 3" xfId="6659" xr:uid="{00000000-0005-0000-0000-000095180000}"/>
    <cellStyle name="Currency 2 6 2 3 2 2 3" xfId="6660" xr:uid="{00000000-0005-0000-0000-000096180000}"/>
    <cellStyle name="Currency 2 6 2 3 2 2 3 2" xfId="6661" xr:uid="{00000000-0005-0000-0000-000097180000}"/>
    <cellStyle name="Currency 2 6 2 3 2 2 3 3" xfId="6662" xr:uid="{00000000-0005-0000-0000-000098180000}"/>
    <cellStyle name="Currency 2 6 2 3 2 2 4" xfId="6663" xr:uid="{00000000-0005-0000-0000-000099180000}"/>
    <cellStyle name="Currency 2 6 2 3 2 2 4 2" xfId="6664" xr:uid="{00000000-0005-0000-0000-00009A180000}"/>
    <cellStyle name="Currency 2 6 2 3 2 2 4 2 2" xfId="6665" xr:uid="{00000000-0005-0000-0000-00009B180000}"/>
    <cellStyle name="Currency 2 6 2 3 2 2 4 3" xfId="6666" xr:uid="{00000000-0005-0000-0000-00009C180000}"/>
    <cellStyle name="Currency 2 6 2 3 2 2 5" xfId="6667" xr:uid="{00000000-0005-0000-0000-00009D180000}"/>
    <cellStyle name="Currency 2 6 2 3 2 2 5 2" xfId="6668" xr:uid="{00000000-0005-0000-0000-00009E180000}"/>
    <cellStyle name="Currency 2 6 2 3 2 2 5 2 2" xfId="6669" xr:uid="{00000000-0005-0000-0000-00009F180000}"/>
    <cellStyle name="Currency 2 6 2 3 2 2 5 3" xfId="6670" xr:uid="{00000000-0005-0000-0000-0000A0180000}"/>
    <cellStyle name="Currency 2 6 2 3 2 2 6" xfId="6671" xr:uid="{00000000-0005-0000-0000-0000A1180000}"/>
    <cellStyle name="Currency 2 6 2 3 2 2 6 2" xfId="6672" xr:uid="{00000000-0005-0000-0000-0000A2180000}"/>
    <cellStyle name="Currency 2 6 2 3 2 2 6 2 2" xfId="6673" xr:uid="{00000000-0005-0000-0000-0000A3180000}"/>
    <cellStyle name="Currency 2 6 2 3 2 2 6 3" xfId="6674" xr:uid="{00000000-0005-0000-0000-0000A4180000}"/>
    <cellStyle name="Currency 2 6 2 3 2 2 7" xfId="6675" xr:uid="{00000000-0005-0000-0000-0000A5180000}"/>
    <cellStyle name="Currency 2 6 2 3 2 2 7 2" xfId="6676" xr:uid="{00000000-0005-0000-0000-0000A6180000}"/>
    <cellStyle name="Currency 2 6 2 3 2 2 8" xfId="6677" xr:uid="{00000000-0005-0000-0000-0000A7180000}"/>
    <cellStyle name="Currency 2 6 2 3 2 2 8 2" xfId="6678" xr:uid="{00000000-0005-0000-0000-0000A8180000}"/>
    <cellStyle name="Currency 2 6 2 3 2 2 9" xfId="6679" xr:uid="{00000000-0005-0000-0000-0000A9180000}"/>
    <cellStyle name="Currency 2 6 2 3 2 3" xfId="6680" xr:uid="{00000000-0005-0000-0000-0000AA180000}"/>
    <cellStyle name="Currency 2 6 2 3 2 3 10" xfId="6681" xr:uid="{00000000-0005-0000-0000-0000AB180000}"/>
    <cellStyle name="Currency 2 6 2 3 2 3 2" xfId="6682" xr:uid="{00000000-0005-0000-0000-0000AC180000}"/>
    <cellStyle name="Currency 2 6 2 3 2 3 2 2" xfId="6683" xr:uid="{00000000-0005-0000-0000-0000AD180000}"/>
    <cellStyle name="Currency 2 6 2 3 2 3 2 3" xfId="6684" xr:uid="{00000000-0005-0000-0000-0000AE180000}"/>
    <cellStyle name="Currency 2 6 2 3 2 3 3" xfId="6685" xr:uid="{00000000-0005-0000-0000-0000AF180000}"/>
    <cellStyle name="Currency 2 6 2 3 2 3 3 2" xfId="6686" xr:uid="{00000000-0005-0000-0000-0000B0180000}"/>
    <cellStyle name="Currency 2 6 2 3 2 3 3 3" xfId="6687" xr:uid="{00000000-0005-0000-0000-0000B1180000}"/>
    <cellStyle name="Currency 2 6 2 3 2 3 4" xfId="6688" xr:uid="{00000000-0005-0000-0000-0000B2180000}"/>
    <cellStyle name="Currency 2 6 2 3 2 3 4 2" xfId="6689" xr:uid="{00000000-0005-0000-0000-0000B3180000}"/>
    <cellStyle name="Currency 2 6 2 3 2 3 4 2 2" xfId="6690" xr:uid="{00000000-0005-0000-0000-0000B4180000}"/>
    <cellStyle name="Currency 2 6 2 3 2 3 4 3" xfId="6691" xr:uid="{00000000-0005-0000-0000-0000B5180000}"/>
    <cellStyle name="Currency 2 6 2 3 2 3 5" xfId="6692" xr:uid="{00000000-0005-0000-0000-0000B6180000}"/>
    <cellStyle name="Currency 2 6 2 3 2 3 5 2" xfId="6693" xr:uid="{00000000-0005-0000-0000-0000B7180000}"/>
    <cellStyle name="Currency 2 6 2 3 2 3 5 2 2" xfId="6694" xr:uid="{00000000-0005-0000-0000-0000B8180000}"/>
    <cellStyle name="Currency 2 6 2 3 2 3 5 3" xfId="6695" xr:uid="{00000000-0005-0000-0000-0000B9180000}"/>
    <cellStyle name="Currency 2 6 2 3 2 3 6" xfId="6696" xr:uid="{00000000-0005-0000-0000-0000BA180000}"/>
    <cellStyle name="Currency 2 6 2 3 2 3 6 2" xfId="6697" xr:uid="{00000000-0005-0000-0000-0000BB180000}"/>
    <cellStyle name="Currency 2 6 2 3 2 3 6 2 2" xfId="6698" xr:uid="{00000000-0005-0000-0000-0000BC180000}"/>
    <cellStyle name="Currency 2 6 2 3 2 3 6 3" xfId="6699" xr:uid="{00000000-0005-0000-0000-0000BD180000}"/>
    <cellStyle name="Currency 2 6 2 3 2 3 7" xfId="6700" xr:uid="{00000000-0005-0000-0000-0000BE180000}"/>
    <cellStyle name="Currency 2 6 2 3 2 3 7 2" xfId="6701" xr:uid="{00000000-0005-0000-0000-0000BF180000}"/>
    <cellStyle name="Currency 2 6 2 3 2 3 8" xfId="6702" xr:uid="{00000000-0005-0000-0000-0000C0180000}"/>
    <cellStyle name="Currency 2 6 2 3 2 3 8 2" xfId="6703" xr:uid="{00000000-0005-0000-0000-0000C1180000}"/>
    <cellStyle name="Currency 2 6 2 3 2 3 9" xfId="6704" xr:uid="{00000000-0005-0000-0000-0000C2180000}"/>
    <cellStyle name="Currency 2 6 2 3 2 4" xfId="6705" xr:uid="{00000000-0005-0000-0000-0000C3180000}"/>
    <cellStyle name="Currency 2 6 2 3 2 4 10" xfId="6706" xr:uid="{00000000-0005-0000-0000-0000C4180000}"/>
    <cellStyle name="Currency 2 6 2 3 2 4 2" xfId="6707" xr:uid="{00000000-0005-0000-0000-0000C5180000}"/>
    <cellStyle name="Currency 2 6 2 3 2 4 3" xfId="6708" xr:uid="{00000000-0005-0000-0000-0000C6180000}"/>
    <cellStyle name="Currency 2 6 2 3 2 4 3 2" xfId="6709" xr:uid="{00000000-0005-0000-0000-0000C7180000}"/>
    <cellStyle name="Currency 2 6 2 3 2 4 3 2 2" xfId="6710" xr:uid="{00000000-0005-0000-0000-0000C8180000}"/>
    <cellStyle name="Currency 2 6 2 3 2 4 3 3" xfId="6711" xr:uid="{00000000-0005-0000-0000-0000C9180000}"/>
    <cellStyle name="Currency 2 6 2 3 2 4 4" xfId="6712" xr:uid="{00000000-0005-0000-0000-0000CA180000}"/>
    <cellStyle name="Currency 2 6 2 3 2 4 4 2" xfId="6713" xr:uid="{00000000-0005-0000-0000-0000CB180000}"/>
    <cellStyle name="Currency 2 6 2 3 2 4 4 2 2" xfId="6714" xr:uid="{00000000-0005-0000-0000-0000CC180000}"/>
    <cellStyle name="Currency 2 6 2 3 2 4 4 3" xfId="6715" xr:uid="{00000000-0005-0000-0000-0000CD180000}"/>
    <cellStyle name="Currency 2 6 2 3 2 4 5" xfId="6716" xr:uid="{00000000-0005-0000-0000-0000CE180000}"/>
    <cellStyle name="Currency 2 6 2 3 2 4 5 2" xfId="6717" xr:uid="{00000000-0005-0000-0000-0000CF180000}"/>
    <cellStyle name="Currency 2 6 2 3 2 4 5 2 2" xfId="6718" xr:uid="{00000000-0005-0000-0000-0000D0180000}"/>
    <cellStyle name="Currency 2 6 2 3 2 4 5 3" xfId="6719" xr:uid="{00000000-0005-0000-0000-0000D1180000}"/>
    <cellStyle name="Currency 2 6 2 3 2 4 6" xfId="6720" xr:uid="{00000000-0005-0000-0000-0000D2180000}"/>
    <cellStyle name="Currency 2 6 2 3 2 4 6 2" xfId="6721" xr:uid="{00000000-0005-0000-0000-0000D3180000}"/>
    <cellStyle name="Currency 2 6 2 3 2 4 7" xfId="6722" xr:uid="{00000000-0005-0000-0000-0000D4180000}"/>
    <cellStyle name="Currency 2 6 2 3 2 4 7 2" xfId="6723" xr:uid="{00000000-0005-0000-0000-0000D5180000}"/>
    <cellStyle name="Currency 2 6 2 3 2 4 8" xfId="6724" xr:uid="{00000000-0005-0000-0000-0000D6180000}"/>
    <cellStyle name="Currency 2 6 2 3 2 4 9" xfId="6725" xr:uid="{00000000-0005-0000-0000-0000D7180000}"/>
    <cellStyle name="Currency 2 6 2 3 2 5" xfId="6726" xr:uid="{00000000-0005-0000-0000-0000D8180000}"/>
    <cellStyle name="Currency 2 6 2 3 2 5 2" xfId="6727" xr:uid="{00000000-0005-0000-0000-0000D9180000}"/>
    <cellStyle name="Currency 2 6 2 3 2 5 3" xfId="6728" xr:uid="{00000000-0005-0000-0000-0000DA180000}"/>
    <cellStyle name="Currency 2 6 2 3 2 5 4" xfId="25512" xr:uid="{00000000-0005-0000-0000-0000DB180000}"/>
    <cellStyle name="Currency 2 6 2 3 2 6" xfId="6729" xr:uid="{00000000-0005-0000-0000-0000DC180000}"/>
    <cellStyle name="Currency 2 6 2 3 2 6 2" xfId="6730" xr:uid="{00000000-0005-0000-0000-0000DD180000}"/>
    <cellStyle name="Currency 2 6 2 3 2 6 2 2" xfId="6731" xr:uid="{00000000-0005-0000-0000-0000DE180000}"/>
    <cellStyle name="Currency 2 6 2 3 2 6 2 2 2" xfId="6732" xr:uid="{00000000-0005-0000-0000-0000DF180000}"/>
    <cellStyle name="Currency 2 6 2 3 2 6 2 3" xfId="6733" xr:uid="{00000000-0005-0000-0000-0000E0180000}"/>
    <cellStyle name="Currency 2 6 2 3 2 6 3" xfId="6734" xr:uid="{00000000-0005-0000-0000-0000E1180000}"/>
    <cellStyle name="Currency 2 6 2 3 2 6 3 2" xfId="6735" xr:uid="{00000000-0005-0000-0000-0000E2180000}"/>
    <cellStyle name="Currency 2 6 2 3 2 6 3 2 2" xfId="6736" xr:uid="{00000000-0005-0000-0000-0000E3180000}"/>
    <cellStyle name="Currency 2 6 2 3 2 6 3 3" xfId="6737" xr:uid="{00000000-0005-0000-0000-0000E4180000}"/>
    <cellStyle name="Currency 2 6 2 3 2 6 4" xfId="6738" xr:uid="{00000000-0005-0000-0000-0000E5180000}"/>
    <cellStyle name="Currency 2 6 2 3 2 6 4 2" xfId="6739" xr:uid="{00000000-0005-0000-0000-0000E6180000}"/>
    <cellStyle name="Currency 2 6 2 3 2 6 4 2 2" xfId="6740" xr:uid="{00000000-0005-0000-0000-0000E7180000}"/>
    <cellStyle name="Currency 2 6 2 3 2 6 4 3" xfId="6741" xr:uid="{00000000-0005-0000-0000-0000E8180000}"/>
    <cellStyle name="Currency 2 6 2 3 2 6 5" xfId="6742" xr:uid="{00000000-0005-0000-0000-0000E9180000}"/>
    <cellStyle name="Currency 2 6 2 3 2 6 5 2" xfId="6743" xr:uid="{00000000-0005-0000-0000-0000EA180000}"/>
    <cellStyle name="Currency 2 6 2 3 2 6 6" xfId="6744" xr:uid="{00000000-0005-0000-0000-0000EB180000}"/>
    <cellStyle name="Currency 2 6 2 3 2 6 6 2" xfId="6745" xr:uid="{00000000-0005-0000-0000-0000EC180000}"/>
    <cellStyle name="Currency 2 6 2 3 2 6 7" xfId="6746" xr:uid="{00000000-0005-0000-0000-0000ED180000}"/>
    <cellStyle name="Currency 2 6 2 3 2 7" xfId="6747" xr:uid="{00000000-0005-0000-0000-0000EE180000}"/>
    <cellStyle name="Currency 2 6 2 3 2 7 2" xfId="6748" xr:uid="{00000000-0005-0000-0000-0000EF180000}"/>
    <cellStyle name="Currency 2 6 2 3 2 7 2 2" xfId="6749" xr:uid="{00000000-0005-0000-0000-0000F0180000}"/>
    <cellStyle name="Currency 2 6 2 3 2 7 3" xfId="6750" xr:uid="{00000000-0005-0000-0000-0000F1180000}"/>
    <cellStyle name="Currency 2 6 2 3 2 8" xfId="6751" xr:uid="{00000000-0005-0000-0000-0000F2180000}"/>
    <cellStyle name="Currency 2 6 2 3 2 8 2" xfId="6752" xr:uid="{00000000-0005-0000-0000-0000F3180000}"/>
    <cellStyle name="Currency 2 6 2 3 2 8 2 2" xfId="6753" xr:uid="{00000000-0005-0000-0000-0000F4180000}"/>
    <cellStyle name="Currency 2 6 2 3 2 8 3" xfId="6754" xr:uid="{00000000-0005-0000-0000-0000F5180000}"/>
    <cellStyle name="Currency 2 6 2 3 2 9" xfId="6755" xr:uid="{00000000-0005-0000-0000-0000F6180000}"/>
    <cellStyle name="Currency 2 6 2 3 3" xfId="294" xr:uid="{00000000-0005-0000-0000-0000F7180000}"/>
    <cellStyle name="Currency 2 6 2 3 3 10" xfId="6756" xr:uid="{00000000-0005-0000-0000-0000F8180000}"/>
    <cellStyle name="Currency 2 6 2 3 3 11" xfId="6757" xr:uid="{00000000-0005-0000-0000-0000F9180000}"/>
    <cellStyle name="Currency 2 6 2 3 3 12" xfId="6758" xr:uid="{00000000-0005-0000-0000-0000FA180000}"/>
    <cellStyle name="Currency 2 6 2 3 3 13" xfId="6759" xr:uid="{00000000-0005-0000-0000-0000FB180000}"/>
    <cellStyle name="Currency 2 6 2 3 3 2" xfId="295" xr:uid="{00000000-0005-0000-0000-0000FC180000}"/>
    <cellStyle name="Currency 2 6 2 3 3 2 10" xfId="6760" xr:uid="{00000000-0005-0000-0000-0000FD180000}"/>
    <cellStyle name="Currency 2 6 2 3 3 2 2" xfId="6761" xr:uid="{00000000-0005-0000-0000-0000FE180000}"/>
    <cellStyle name="Currency 2 6 2 3 3 2 2 2" xfId="6762" xr:uid="{00000000-0005-0000-0000-0000FF180000}"/>
    <cellStyle name="Currency 2 6 2 3 3 2 2 3" xfId="6763" xr:uid="{00000000-0005-0000-0000-000000190000}"/>
    <cellStyle name="Currency 2 6 2 3 3 2 3" xfId="6764" xr:uid="{00000000-0005-0000-0000-000001190000}"/>
    <cellStyle name="Currency 2 6 2 3 3 2 3 2" xfId="6765" xr:uid="{00000000-0005-0000-0000-000002190000}"/>
    <cellStyle name="Currency 2 6 2 3 3 2 3 3" xfId="6766" xr:uid="{00000000-0005-0000-0000-000003190000}"/>
    <cellStyle name="Currency 2 6 2 3 3 2 3 4" xfId="25514" xr:uid="{00000000-0005-0000-0000-000004190000}"/>
    <cellStyle name="Currency 2 6 2 3 3 2 4" xfId="6767" xr:uid="{00000000-0005-0000-0000-000005190000}"/>
    <cellStyle name="Currency 2 6 2 3 3 2 4 2" xfId="6768" xr:uid="{00000000-0005-0000-0000-000006190000}"/>
    <cellStyle name="Currency 2 6 2 3 3 2 4 2 2" xfId="6769" xr:uid="{00000000-0005-0000-0000-000007190000}"/>
    <cellStyle name="Currency 2 6 2 3 3 2 4 3" xfId="6770" xr:uid="{00000000-0005-0000-0000-000008190000}"/>
    <cellStyle name="Currency 2 6 2 3 3 2 5" xfId="6771" xr:uid="{00000000-0005-0000-0000-000009190000}"/>
    <cellStyle name="Currency 2 6 2 3 3 2 5 2" xfId="6772" xr:uid="{00000000-0005-0000-0000-00000A190000}"/>
    <cellStyle name="Currency 2 6 2 3 3 2 5 2 2" xfId="6773" xr:uid="{00000000-0005-0000-0000-00000B190000}"/>
    <cellStyle name="Currency 2 6 2 3 3 2 5 3" xfId="6774" xr:uid="{00000000-0005-0000-0000-00000C190000}"/>
    <cellStyle name="Currency 2 6 2 3 3 2 6" xfId="6775" xr:uid="{00000000-0005-0000-0000-00000D190000}"/>
    <cellStyle name="Currency 2 6 2 3 3 2 6 2" xfId="6776" xr:uid="{00000000-0005-0000-0000-00000E190000}"/>
    <cellStyle name="Currency 2 6 2 3 3 2 6 2 2" xfId="6777" xr:uid="{00000000-0005-0000-0000-00000F190000}"/>
    <cellStyle name="Currency 2 6 2 3 3 2 6 3" xfId="6778" xr:uid="{00000000-0005-0000-0000-000010190000}"/>
    <cellStyle name="Currency 2 6 2 3 3 2 7" xfId="6779" xr:uid="{00000000-0005-0000-0000-000011190000}"/>
    <cellStyle name="Currency 2 6 2 3 3 2 7 2" xfId="6780" xr:uid="{00000000-0005-0000-0000-000012190000}"/>
    <cellStyle name="Currency 2 6 2 3 3 2 8" xfId="6781" xr:uid="{00000000-0005-0000-0000-000013190000}"/>
    <cellStyle name="Currency 2 6 2 3 3 2 8 2" xfId="6782" xr:uid="{00000000-0005-0000-0000-000014190000}"/>
    <cellStyle name="Currency 2 6 2 3 3 2 9" xfId="6783" xr:uid="{00000000-0005-0000-0000-000015190000}"/>
    <cellStyle name="Currency 2 6 2 3 3 3" xfId="296" xr:uid="{00000000-0005-0000-0000-000016190000}"/>
    <cellStyle name="Currency 2 6 2 3 3 3 2" xfId="6784" xr:uid="{00000000-0005-0000-0000-000017190000}"/>
    <cellStyle name="Currency 2 6 2 3 3 3 2 2" xfId="25515" xr:uid="{00000000-0005-0000-0000-000018190000}"/>
    <cellStyle name="Currency 2 6 2 3 3 3 2 3" xfId="25626" xr:uid="{00000000-0005-0000-0000-000019190000}"/>
    <cellStyle name="Currency 2 6 2 3 3 3 3" xfId="6785" xr:uid="{00000000-0005-0000-0000-00001A190000}"/>
    <cellStyle name="Currency 2 6 2 3 3 4" xfId="6786" xr:uid="{00000000-0005-0000-0000-00001B190000}"/>
    <cellStyle name="Currency 2 6 2 3 3 4 2" xfId="6787" xr:uid="{00000000-0005-0000-0000-00001C190000}"/>
    <cellStyle name="Currency 2 6 2 3 3 4 3" xfId="6788" xr:uid="{00000000-0005-0000-0000-00001D190000}"/>
    <cellStyle name="Currency 2 6 2 3 3 4 4" xfId="25513" xr:uid="{00000000-0005-0000-0000-00001E190000}"/>
    <cellStyle name="Currency 2 6 2 3 3 5" xfId="6789" xr:uid="{00000000-0005-0000-0000-00001F190000}"/>
    <cellStyle name="Currency 2 6 2 3 3 5 2" xfId="6790" xr:uid="{00000000-0005-0000-0000-000020190000}"/>
    <cellStyle name="Currency 2 6 2 3 3 5 2 2" xfId="6791" xr:uid="{00000000-0005-0000-0000-000021190000}"/>
    <cellStyle name="Currency 2 6 2 3 3 5 3" xfId="6792" xr:uid="{00000000-0005-0000-0000-000022190000}"/>
    <cellStyle name="Currency 2 6 2 3 3 6" xfId="6793" xr:uid="{00000000-0005-0000-0000-000023190000}"/>
    <cellStyle name="Currency 2 6 2 3 3 6 2" xfId="6794" xr:uid="{00000000-0005-0000-0000-000024190000}"/>
    <cellStyle name="Currency 2 6 2 3 3 6 2 2" xfId="6795" xr:uid="{00000000-0005-0000-0000-000025190000}"/>
    <cellStyle name="Currency 2 6 2 3 3 6 3" xfId="6796" xr:uid="{00000000-0005-0000-0000-000026190000}"/>
    <cellStyle name="Currency 2 6 2 3 3 7" xfId="6797" xr:uid="{00000000-0005-0000-0000-000027190000}"/>
    <cellStyle name="Currency 2 6 2 3 3 7 2" xfId="6798" xr:uid="{00000000-0005-0000-0000-000028190000}"/>
    <cellStyle name="Currency 2 6 2 3 3 7 2 2" xfId="6799" xr:uid="{00000000-0005-0000-0000-000029190000}"/>
    <cellStyle name="Currency 2 6 2 3 3 7 3" xfId="6800" xr:uid="{00000000-0005-0000-0000-00002A190000}"/>
    <cellStyle name="Currency 2 6 2 3 3 8" xfId="6801" xr:uid="{00000000-0005-0000-0000-00002B190000}"/>
    <cellStyle name="Currency 2 6 2 3 3 8 2" xfId="6802" xr:uid="{00000000-0005-0000-0000-00002C190000}"/>
    <cellStyle name="Currency 2 6 2 3 3 9" xfId="6803" xr:uid="{00000000-0005-0000-0000-00002D190000}"/>
    <cellStyle name="Currency 2 6 2 3 3 9 2" xfId="6804" xr:uid="{00000000-0005-0000-0000-00002E190000}"/>
    <cellStyle name="Currency 2 6 2 3 4" xfId="297" xr:uid="{00000000-0005-0000-0000-00002F190000}"/>
    <cellStyle name="Currency 2 6 2 3 4 2" xfId="298" xr:uid="{00000000-0005-0000-0000-000030190000}"/>
    <cellStyle name="Currency 2 6 2 3 4 2 10" xfId="6805" xr:uid="{00000000-0005-0000-0000-000031190000}"/>
    <cellStyle name="Currency 2 6 2 3 4 2 11" xfId="6806" xr:uid="{00000000-0005-0000-0000-000032190000}"/>
    <cellStyle name="Currency 2 6 2 3 4 2 2" xfId="6807" xr:uid="{00000000-0005-0000-0000-000033190000}"/>
    <cellStyle name="Currency 2 6 2 3 4 2 2 2" xfId="6808" xr:uid="{00000000-0005-0000-0000-000034190000}"/>
    <cellStyle name="Currency 2 6 2 3 4 2 2 3" xfId="6809" xr:uid="{00000000-0005-0000-0000-000035190000}"/>
    <cellStyle name="Currency 2 6 2 3 4 2 3" xfId="6810" xr:uid="{00000000-0005-0000-0000-000036190000}"/>
    <cellStyle name="Currency 2 6 2 3 4 2 3 2" xfId="25517" xr:uid="{00000000-0005-0000-0000-000037190000}"/>
    <cellStyle name="Currency 2 6 2 3 4 2 3 3" xfId="25627" xr:uid="{00000000-0005-0000-0000-000038190000}"/>
    <cellStyle name="Currency 2 6 2 3 4 2 4" xfId="6811" xr:uid="{00000000-0005-0000-0000-000039190000}"/>
    <cellStyle name="Currency 2 6 2 3 4 2 4 2" xfId="6812" xr:uid="{00000000-0005-0000-0000-00003A190000}"/>
    <cellStyle name="Currency 2 6 2 3 4 2 4 2 2" xfId="6813" xr:uid="{00000000-0005-0000-0000-00003B190000}"/>
    <cellStyle name="Currency 2 6 2 3 4 2 4 3" xfId="6814" xr:uid="{00000000-0005-0000-0000-00003C190000}"/>
    <cellStyle name="Currency 2 6 2 3 4 2 5" xfId="6815" xr:uid="{00000000-0005-0000-0000-00003D190000}"/>
    <cellStyle name="Currency 2 6 2 3 4 2 5 2" xfId="6816" xr:uid="{00000000-0005-0000-0000-00003E190000}"/>
    <cellStyle name="Currency 2 6 2 3 4 2 5 2 2" xfId="6817" xr:uid="{00000000-0005-0000-0000-00003F190000}"/>
    <cellStyle name="Currency 2 6 2 3 4 2 5 3" xfId="6818" xr:uid="{00000000-0005-0000-0000-000040190000}"/>
    <cellStyle name="Currency 2 6 2 3 4 2 6" xfId="6819" xr:uid="{00000000-0005-0000-0000-000041190000}"/>
    <cellStyle name="Currency 2 6 2 3 4 2 6 2" xfId="6820" xr:uid="{00000000-0005-0000-0000-000042190000}"/>
    <cellStyle name="Currency 2 6 2 3 4 2 6 2 2" xfId="6821" xr:uid="{00000000-0005-0000-0000-000043190000}"/>
    <cellStyle name="Currency 2 6 2 3 4 2 6 3" xfId="6822" xr:uid="{00000000-0005-0000-0000-000044190000}"/>
    <cellStyle name="Currency 2 6 2 3 4 2 7" xfId="6823" xr:uid="{00000000-0005-0000-0000-000045190000}"/>
    <cellStyle name="Currency 2 6 2 3 4 2 7 2" xfId="6824" xr:uid="{00000000-0005-0000-0000-000046190000}"/>
    <cellStyle name="Currency 2 6 2 3 4 2 8" xfId="6825" xr:uid="{00000000-0005-0000-0000-000047190000}"/>
    <cellStyle name="Currency 2 6 2 3 4 2 8 2" xfId="6826" xr:uid="{00000000-0005-0000-0000-000048190000}"/>
    <cellStyle name="Currency 2 6 2 3 4 2 9" xfId="6827" xr:uid="{00000000-0005-0000-0000-000049190000}"/>
    <cellStyle name="Currency 2 6 2 3 4 3" xfId="299" xr:uid="{00000000-0005-0000-0000-00004A190000}"/>
    <cellStyle name="Currency 2 6 2 3 4 3 2" xfId="6828" xr:uid="{00000000-0005-0000-0000-00004B190000}"/>
    <cellStyle name="Currency 2 6 2 3 4 3 2 2" xfId="25518" xr:uid="{00000000-0005-0000-0000-00004C190000}"/>
    <cellStyle name="Currency 2 6 2 3 4 3 2 3" xfId="25628" xr:uid="{00000000-0005-0000-0000-00004D190000}"/>
    <cellStyle name="Currency 2 6 2 3 4 3 3" xfId="6829" xr:uid="{00000000-0005-0000-0000-00004E190000}"/>
    <cellStyle name="Currency 2 6 2 3 4 4" xfId="6830" xr:uid="{00000000-0005-0000-0000-00004F190000}"/>
    <cellStyle name="Currency 2 6 2 3 4 4 2" xfId="6831" xr:uid="{00000000-0005-0000-0000-000050190000}"/>
    <cellStyle name="Currency 2 6 2 3 4 4 2 2" xfId="6832" xr:uid="{00000000-0005-0000-0000-000051190000}"/>
    <cellStyle name="Currency 2 6 2 3 4 4 3" xfId="6833" xr:uid="{00000000-0005-0000-0000-000052190000}"/>
    <cellStyle name="Currency 2 6 2 3 4 4 4" xfId="25516" xr:uid="{00000000-0005-0000-0000-000053190000}"/>
    <cellStyle name="Currency 2 6 2 3 4 5" xfId="6834" xr:uid="{00000000-0005-0000-0000-000054190000}"/>
    <cellStyle name="Currency 2 6 2 3 4 5 2" xfId="6835" xr:uid="{00000000-0005-0000-0000-000055190000}"/>
    <cellStyle name="Currency 2 6 2 3 4 5 2 2" xfId="6836" xr:uid="{00000000-0005-0000-0000-000056190000}"/>
    <cellStyle name="Currency 2 6 2 3 4 5 3" xfId="6837" xr:uid="{00000000-0005-0000-0000-000057190000}"/>
    <cellStyle name="Currency 2 6 2 3 4 6" xfId="6838" xr:uid="{00000000-0005-0000-0000-000058190000}"/>
    <cellStyle name="Currency 2 6 2 3 4 7" xfId="6839" xr:uid="{00000000-0005-0000-0000-000059190000}"/>
    <cellStyle name="Currency 2 6 2 3 5" xfId="6840" xr:uid="{00000000-0005-0000-0000-00005A190000}"/>
    <cellStyle name="Currency 2 6 2 3 5 10" xfId="6841" xr:uid="{00000000-0005-0000-0000-00005B190000}"/>
    <cellStyle name="Currency 2 6 2 3 5 2" xfId="6842" xr:uid="{00000000-0005-0000-0000-00005C190000}"/>
    <cellStyle name="Currency 2 6 2 3 5 2 2" xfId="6843" xr:uid="{00000000-0005-0000-0000-00005D190000}"/>
    <cellStyle name="Currency 2 6 2 3 5 2 3" xfId="6844" xr:uid="{00000000-0005-0000-0000-00005E190000}"/>
    <cellStyle name="Currency 2 6 2 3 5 3" xfId="6845" xr:uid="{00000000-0005-0000-0000-00005F190000}"/>
    <cellStyle name="Currency 2 6 2 3 5 3 2" xfId="6846" xr:uid="{00000000-0005-0000-0000-000060190000}"/>
    <cellStyle name="Currency 2 6 2 3 5 3 3" xfId="6847" xr:uid="{00000000-0005-0000-0000-000061190000}"/>
    <cellStyle name="Currency 2 6 2 3 5 4" xfId="6848" xr:uid="{00000000-0005-0000-0000-000062190000}"/>
    <cellStyle name="Currency 2 6 2 3 5 4 2" xfId="6849" xr:uid="{00000000-0005-0000-0000-000063190000}"/>
    <cellStyle name="Currency 2 6 2 3 5 4 2 2" xfId="6850" xr:uid="{00000000-0005-0000-0000-000064190000}"/>
    <cellStyle name="Currency 2 6 2 3 5 4 3" xfId="6851" xr:uid="{00000000-0005-0000-0000-000065190000}"/>
    <cellStyle name="Currency 2 6 2 3 5 5" xfId="6852" xr:uid="{00000000-0005-0000-0000-000066190000}"/>
    <cellStyle name="Currency 2 6 2 3 5 5 2" xfId="6853" xr:uid="{00000000-0005-0000-0000-000067190000}"/>
    <cellStyle name="Currency 2 6 2 3 5 5 2 2" xfId="6854" xr:uid="{00000000-0005-0000-0000-000068190000}"/>
    <cellStyle name="Currency 2 6 2 3 5 5 3" xfId="6855" xr:uid="{00000000-0005-0000-0000-000069190000}"/>
    <cellStyle name="Currency 2 6 2 3 5 6" xfId="6856" xr:uid="{00000000-0005-0000-0000-00006A190000}"/>
    <cellStyle name="Currency 2 6 2 3 5 6 2" xfId="6857" xr:uid="{00000000-0005-0000-0000-00006B190000}"/>
    <cellStyle name="Currency 2 6 2 3 5 6 2 2" xfId="6858" xr:uid="{00000000-0005-0000-0000-00006C190000}"/>
    <cellStyle name="Currency 2 6 2 3 5 6 3" xfId="6859" xr:uid="{00000000-0005-0000-0000-00006D190000}"/>
    <cellStyle name="Currency 2 6 2 3 5 7" xfId="6860" xr:uid="{00000000-0005-0000-0000-00006E190000}"/>
    <cellStyle name="Currency 2 6 2 3 5 7 2" xfId="6861" xr:uid="{00000000-0005-0000-0000-00006F190000}"/>
    <cellStyle name="Currency 2 6 2 3 5 8" xfId="6862" xr:uid="{00000000-0005-0000-0000-000070190000}"/>
    <cellStyle name="Currency 2 6 2 3 5 8 2" xfId="6863" xr:uid="{00000000-0005-0000-0000-000071190000}"/>
    <cellStyle name="Currency 2 6 2 3 5 9" xfId="6864" xr:uid="{00000000-0005-0000-0000-000072190000}"/>
    <cellStyle name="Currency 2 6 2 3 6" xfId="6865" xr:uid="{00000000-0005-0000-0000-000073190000}"/>
    <cellStyle name="Currency 2 6 2 3 6 10" xfId="6866" xr:uid="{00000000-0005-0000-0000-000074190000}"/>
    <cellStyle name="Currency 2 6 2 3 6 11" xfId="6867" xr:uid="{00000000-0005-0000-0000-000075190000}"/>
    <cellStyle name="Currency 2 6 2 3 6 12" xfId="6868" xr:uid="{00000000-0005-0000-0000-000076190000}"/>
    <cellStyle name="Currency 2 6 2 3 6 2" xfId="6869" xr:uid="{00000000-0005-0000-0000-000077190000}"/>
    <cellStyle name="Currency 2 6 2 3 6 2 2" xfId="6870" xr:uid="{00000000-0005-0000-0000-000078190000}"/>
    <cellStyle name="Currency 2 6 2 3 6 2 3" xfId="6871" xr:uid="{00000000-0005-0000-0000-000079190000}"/>
    <cellStyle name="Currency 2 6 2 3 6 3" xfId="6872" xr:uid="{00000000-0005-0000-0000-00007A190000}"/>
    <cellStyle name="Currency 2 6 2 3 6 3 2" xfId="6873" xr:uid="{00000000-0005-0000-0000-00007B190000}"/>
    <cellStyle name="Currency 2 6 2 3 6 3 3" xfId="6874" xr:uid="{00000000-0005-0000-0000-00007C190000}"/>
    <cellStyle name="Currency 2 6 2 3 6 4" xfId="6875" xr:uid="{00000000-0005-0000-0000-00007D190000}"/>
    <cellStyle name="Currency 2 6 2 3 6 5" xfId="6876" xr:uid="{00000000-0005-0000-0000-00007E190000}"/>
    <cellStyle name="Currency 2 6 2 3 6 5 2" xfId="6877" xr:uid="{00000000-0005-0000-0000-00007F190000}"/>
    <cellStyle name="Currency 2 6 2 3 6 5 2 2" xfId="6878" xr:uid="{00000000-0005-0000-0000-000080190000}"/>
    <cellStyle name="Currency 2 6 2 3 6 5 3" xfId="6879" xr:uid="{00000000-0005-0000-0000-000081190000}"/>
    <cellStyle name="Currency 2 6 2 3 6 6" xfId="6880" xr:uid="{00000000-0005-0000-0000-000082190000}"/>
    <cellStyle name="Currency 2 6 2 3 6 6 2" xfId="6881" xr:uid="{00000000-0005-0000-0000-000083190000}"/>
    <cellStyle name="Currency 2 6 2 3 6 6 2 2" xfId="6882" xr:uid="{00000000-0005-0000-0000-000084190000}"/>
    <cellStyle name="Currency 2 6 2 3 6 6 3" xfId="6883" xr:uid="{00000000-0005-0000-0000-000085190000}"/>
    <cellStyle name="Currency 2 6 2 3 6 7" xfId="6884" xr:uid="{00000000-0005-0000-0000-000086190000}"/>
    <cellStyle name="Currency 2 6 2 3 6 7 2" xfId="6885" xr:uid="{00000000-0005-0000-0000-000087190000}"/>
    <cellStyle name="Currency 2 6 2 3 6 7 2 2" xfId="6886" xr:uid="{00000000-0005-0000-0000-000088190000}"/>
    <cellStyle name="Currency 2 6 2 3 6 7 3" xfId="6887" xr:uid="{00000000-0005-0000-0000-000089190000}"/>
    <cellStyle name="Currency 2 6 2 3 6 8" xfId="6888" xr:uid="{00000000-0005-0000-0000-00008A190000}"/>
    <cellStyle name="Currency 2 6 2 3 6 8 2" xfId="6889" xr:uid="{00000000-0005-0000-0000-00008B190000}"/>
    <cellStyle name="Currency 2 6 2 3 6 9" xfId="6890" xr:uid="{00000000-0005-0000-0000-00008C190000}"/>
    <cellStyle name="Currency 2 6 2 3 6 9 2" xfId="6891" xr:uid="{00000000-0005-0000-0000-00008D190000}"/>
    <cellStyle name="Currency 2 6 2 3 7" xfId="6892" xr:uid="{00000000-0005-0000-0000-00008E190000}"/>
    <cellStyle name="Currency 2 6 2 3 7 2" xfId="6893" xr:uid="{00000000-0005-0000-0000-00008F190000}"/>
    <cellStyle name="Currency 2 6 2 3 7 3" xfId="6894" xr:uid="{00000000-0005-0000-0000-000090190000}"/>
    <cellStyle name="Currency 2 6 2 3 8" xfId="6895" xr:uid="{00000000-0005-0000-0000-000091190000}"/>
    <cellStyle name="Currency 2 6 2 3 8 2" xfId="6896" xr:uid="{00000000-0005-0000-0000-000092190000}"/>
    <cellStyle name="Currency 2 6 2 3 8 2 2" xfId="6897" xr:uid="{00000000-0005-0000-0000-000093190000}"/>
    <cellStyle name="Currency 2 6 2 3 8 3" xfId="6898" xr:uid="{00000000-0005-0000-0000-000094190000}"/>
    <cellStyle name="Currency 2 6 2 3 8 4" xfId="6899" xr:uid="{00000000-0005-0000-0000-000095190000}"/>
    <cellStyle name="Currency 2 6 2 3 9" xfId="6900" xr:uid="{00000000-0005-0000-0000-000096190000}"/>
    <cellStyle name="Currency 2 6 2 3 9 2" xfId="6901" xr:uid="{00000000-0005-0000-0000-000097190000}"/>
    <cellStyle name="Currency 2 6 2 3 9 2 2" xfId="6902" xr:uid="{00000000-0005-0000-0000-000098190000}"/>
    <cellStyle name="Currency 2 6 2 3 9 3" xfId="6903" xr:uid="{00000000-0005-0000-0000-000099190000}"/>
    <cellStyle name="Currency 2 6 2 4" xfId="300" xr:uid="{00000000-0005-0000-0000-00009A190000}"/>
    <cellStyle name="Currency 2 6 2 4 2" xfId="6904" xr:uid="{00000000-0005-0000-0000-00009B190000}"/>
    <cellStyle name="Currency 2 6 2 4 2 10" xfId="6905" xr:uid="{00000000-0005-0000-0000-00009C190000}"/>
    <cellStyle name="Currency 2 6 2 4 2 2" xfId="6906" xr:uid="{00000000-0005-0000-0000-00009D190000}"/>
    <cellStyle name="Currency 2 6 2 4 2 2 2" xfId="6907" xr:uid="{00000000-0005-0000-0000-00009E190000}"/>
    <cellStyle name="Currency 2 6 2 4 2 2 3" xfId="6908" xr:uid="{00000000-0005-0000-0000-00009F190000}"/>
    <cellStyle name="Currency 2 6 2 4 2 3" xfId="6909" xr:uid="{00000000-0005-0000-0000-0000A0190000}"/>
    <cellStyle name="Currency 2 6 2 4 2 3 2" xfId="6910" xr:uid="{00000000-0005-0000-0000-0000A1190000}"/>
    <cellStyle name="Currency 2 6 2 4 2 3 3" xfId="6911" xr:uid="{00000000-0005-0000-0000-0000A2190000}"/>
    <cellStyle name="Currency 2 6 2 4 2 4" xfId="6912" xr:uid="{00000000-0005-0000-0000-0000A3190000}"/>
    <cellStyle name="Currency 2 6 2 4 2 4 2" xfId="6913" xr:uid="{00000000-0005-0000-0000-0000A4190000}"/>
    <cellStyle name="Currency 2 6 2 4 2 4 2 2" xfId="6914" xr:uid="{00000000-0005-0000-0000-0000A5190000}"/>
    <cellStyle name="Currency 2 6 2 4 2 4 3" xfId="6915" xr:uid="{00000000-0005-0000-0000-0000A6190000}"/>
    <cellStyle name="Currency 2 6 2 4 2 5" xfId="6916" xr:uid="{00000000-0005-0000-0000-0000A7190000}"/>
    <cellStyle name="Currency 2 6 2 4 2 5 2" xfId="6917" xr:uid="{00000000-0005-0000-0000-0000A8190000}"/>
    <cellStyle name="Currency 2 6 2 4 2 5 2 2" xfId="6918" xr:uid="{00000000-0005-0000-0000-0000A9190000}"/>
    <cellStyle name="Currency 2 6 2 4 2 5 3" xfId="6919" xr:uid="{00000000-0005-0000-0000-0000AA190000}"/>
    <cellStyle name="Currency 2 6 2 4 2 6" xfId="6920" xr:uid="{00000000-0005-0000-0000-0000AB190000}"/>
    <cellStyle name="Currency 2 6 2 4 2 6 2" xfId="6921" xr:uid="{00000000-0005-0000-0000-0000AC190000}"/>
    <cellStyle name="Currency 2 6 2 4 2 6 2 2" xfId="6922" xr:uid="{00000000-0005-0000-0000-0000AD190000}"/>
    <cellStyle name="Currency 2 6 2 4 2 6 3" xfId="6923" xr:uid="{00000000-0005-0000-0000-0000AE190000}"/>
    <cellStyle name="Currency 2 6 2 4 2 7" xfId="6924" xr:uid="{00000000-0005-0000-0000-0000AF190000}"/>
    <cellStyle name="Currency 2 6 2 4 2 7 2" xfId="6925" xr:uid="{00000000-0005-0000-0000-0000B0190000}"/>
    <cellStyle name="Currency 2 6 2 4 2 8" xfId="6926" xr:uid="{00000000-0005-0000-0000-0000B1190000}"/>
    <cellStyle name="Currency 2 6 2 4 2 8 2" xfId="6927" xr:uid="{00000000-0005-0000-0000-0000B2190000}"/>
    <cellStyle name="Currency 2 6 2 4 2 9" xfId="6928" xr:uid="{00000000-0005-0000-0000-0000B3190000}"/>
    <cellStyle name="Currency 2 6 2 4 3" xfId="6929" xr:uid="{00000000-0005-0000-0000-0000B4190000}"/>
    <cellStyle name="Currency 2 6 2 4 3 10" xfId="6930" xr:uid="{00000000-0005-0000-0000-0000B5190000}"/>
    <cellStyle name="Currency 2 6 2 4 3 2" xfId="6931" xr:uid="{00000000-0005-0000-0000-0000B6190000}"/>
    <cellStyle name="Currency 2 6 2 4 3 2 2" xfId="6932" xr:uid="{00000000-0005-0000-0000-0000B7190000}"/>
    <cellStyle name="Currency 2 6 2 4 3 2 3" xfId="6933" xr:uid="{00000000-0005-0000-0000-0000B8190000}"/>
    <cellStyle name="Currency 2 6 2 4 3 3" xfId="6934" xr:uid="{00000000-0005-0000-0000-0000B9190000}"/>
    <cellStyle name="Currency 2 6 2 4 3 3 2" xfId="6935" xr:uid="{00000000-0005-0000-0000-0000BA190000}"/>
    <cellStyle name="Currency 2 6 2 4 3 3 3" xfId="6936" xr:uid="{00000000-0005-0000-0000-0000BB190000}"/>
    <cellStyle name="Currency 2 6 2 4 3 4" xfId="6937" xr:uid="{00000000-0005-0000-0000-0000BC190000}"/>
    <cellStyle name="Currency 2 6 2 4 3 4 2" xfId="6938" xr:uid="{00000000-0005-0000-0000-0000BD190000}"/>
    <cellStyle name="Currency 2 6 2 4 3 4 2 2" xfId="6939" xr:uid="{00000000-0005-0000-0000-0000BE190000}"/>
    <cellStyle name="Currency 2 6 2 4 3 4 3" xfId="6940" xr:uid="{00000000-0005-0000-0000-0000BF190000}"/>
    <cellStyle name="Currency 2 6 2 4 3 5" xfId="6941" xr:uid="{00000000-0005-0000-0000-0000C0190000}"/>
    <cellStyle name="Currency 2 6 2 4 3 5 2" xfId="6942" xr:uid="{00000000-0005-0000-0000-0000C1190000}"/>
    <cellStyle name="Currency 2 6 2 4 3 5 2 2" xfId="6943" xr:uid="{00000000-0005-0000-0000-0000C2190000}"/>
    <cellStyle name="Currency 2 6 2 4 3 5 3" xfId="6944" xr:uid="{00000000-0005-0000-0000-0000C3190000}"/>
    <cellStyle name="Currency 2 6 2 4 3 6" xfId="6945" xr:uid="{00000000-0005-0000-0000-0000C4190000}"/>
    <cellStyle name="Currency 2 6 2 4 3 6 2" xfId="6946" xr:uid="{00000000-0005-0000-0000-0000C5190000}"/>
    <cellStyle name="Currency 2 6 2 4 3 6 2 2" xfId="6947" xr:uid="{00000000-0005-0000-0000-0000C6190000}"/>
    <cellStyle name="Currency 2 6 2 4 3 6 3" xfId="6948" xr:uid="{00000000-0005-0000-0000-0000C7190000}"/>
    <cellStyle name="Currency 2 6 2 4 3 7" xfId="6949" xr:uid="{00000000-0005-0000-0000-0000C8190000}"/>
    <cellStyle name="Currency 2 6 2 4 3 7 2" xfId="6950" xr:uid="{00000000-0005-0000-0000-0000C9190000}"/>
    <cellStyle name="Currency 2 6 2 4 3 8" xfId="6951" xr:uid="{00000000-0005-0000-0000-0000CA190000}"/>
    <cellStyle name="Currency 2 6 2 4 3 8 2" xfId="6952" xr:uid="{00000000-0005-0000-0000-0000CB190000}"/>
    <cellStyle name="Currency 2 6 2 4 3 9" xfId="6953" xr:uid="{00000000-0005-0000-0000-0000CC190000}"/>
    <cellStyle name="Currency 2 6 2 4 4" xfId="6954" xr:uid="{00000000-0005-0000-0000-0000CD190000}"/>
    <cellStyle name="Currency 2 6 2 4 4 10" xfId="6955" xr:uid="{00000000-0005-0000-0000-0000CE190000}"/>
    <cellStyle name="Currency 2 6 2 4 4 2" xfId="6956" xr:uid="{00000000-0005-0000-0000-0000CF190000}"/>
    <cellStyle name="Currency 2 6 2 4 4 3" xfId="6957" xr:uid="{00000000-0005-0000-0000-0000D0190000}"/>
    <cellStyle name="Currency 2 6 2 4 4 3 2" xfId="6958" xr:uid="{00000000-0005-0000-0000-0000D1190000}"/>
    <cellStyle name="Currency 2 6 2 4 4 3 2 2" xfId="6959" xr:uid="{00000000-0005-0000-0000-0000D2190000}"/>
    <cellStyle name="Currency 2 6 2 4 4 3 3" xfId="6960" xr:uid="{00000000-0005-0000-0000-0000D3190000}"/>
    <cellStyle name="Currency 2 6 2 4 4 4" xfId="6961" xr:uid="{00000000-0005-0000-0000-0000D4190000}"/>
    <cellStyle name="Currency 2 6 2 4 4 4 2" xfId="6962" xr:uid="{00000000-0005-0000-0000-0000D5190000}"/>
    <cellStyle name="Currency 2 6 2 4 4 4 2 2" xfId="6963" xr:uid="{00000000-0005-0000-0000-0000D6190000}"/>
    <cellStyle name="Currency 2 6 2 4 4 4 3" xfId="6964" xr:uid="{00000000-0005-0000-0000-0000D7190000}"/>
    <cellStyle name="Currency 2 6 2 4 4 5" xfId="6965" xr:uid="{00000000-0005-0000-0000-0000D8190000}"/>
    <cellStyle name="Currency 2 6 2 4 4 5 2" xfId="6966" xr:uid="{00000000-0005-0000-0000-0000D9190000}"/>
    <cellStyle name="Currency 2 6 2 4 4 5 2 2" xfId="6967" xr:uid="{00000000-0005-0000-0000-0000DA190000}"/>
    <cellStyle name="Currency 2 6 2 4 4 5 3" xfId="6968" xr:uid="{00000000-0005-0000-0000-0000DB190000}"/>
    <cellStyle name="Currency 2 6 2 4 4 6" xfId="6969" xr:uid="{00000000-0005-0000-0000-0000DC190000}"/>
    <cellStyle name="Currency 2 6 2 4 4 6 2" xfId="6970" xr:uid="{00000000-0005-0000-0000-0000DD190000}"/>
    <cellStyle name="Currency 2 6 2 4 4 7" xfId="6971" xr:uid="{00000000-0005-0000-0000-0000DE190000}"/>
    <cellStyle name="Currency 2 6 2 4 4 7 2" xfId="6972" xr:uid="{00000000-0005-0000-0000-0000DF190000}"/>
    <cellStyle name="Currency 2 6 2 4 4 8" xfId="6973" xr:uid="{00000000-0005-0000-0000-0000E0190000}"/>
    <cellStyle name="Currency 2 6 2 4 4 9" xfId="6974" xr:uid="{00000000-0005-0000-0000-0000E1190000}"/>
    <cellStyle name="Currency 2 6 2 4 5" xfId="6975" xr:uid="{00000000-0005-0000-0000-0000E2190000}"/>
    <cellStyle name="Currency 2 6 2 4 5 2" xfId="6976" xr:uid="{00000000-0005-0000-0000-0000E3190000}"/>
    <cellStyle name="Currency 2 6 2 4 5 3" xfId="6977" xr:uid="{00000000-0005-0000-0000-0000E4190000}"/>
    <cellStyle name="Currency 2 6 2 4 5 4" xfId="25519" xr:uid="{00000000-0005-0000-0000-0000E5190000}"/>
    <cellStyle name="Currency 2 6 2 4 6" xfId="6978" xr:uid="{00000000-0005-0000-0000-0000E6190000}"/>
    <cellStyle name="Currency 2 6 2 4 6 2" xfId="6979" xr:uid="{00000000-0005-0000-0000-0000E7190000}"/>
    <cellStyle name="Currency 2 6 2 4 6 2 2" xfId="6980" xr:uid="{00000000-0005-0000-0000-0000E8190000}"/>
    <cellStyle name="Currency 2 6 2 4 6 2 2 2" xfId="6981" xr:uid="{00000000-0005-0000-0000-0000E9190000}"/>
    <cellStyle name="Currency 2 6 2 4 6 2 3" xfId="6982" xr:uid="{00000000-0005-0000-0000-0000EA190000}"/>
    <cellStyle name="Currency 2 6 2 4 6 3" xfId="6983" xr:uid="{00000000-0005-0000-0000-0000EB190000}"/>
    <cellStyle name="Currency 2 6 2 4 6 3 2" xfId="6984" xr:uid="{00000000-0005-0000-0000-0000EC190000}"/>
    <cellStyle name="Currency 2 6 2 4 6 3 2 2" xfId="6985" xr:uid="{00000000-0005-0000-0000-0000ED190000}"/>
    <cellStyle name="Currency 2 6 2 4 6 3 3" xfId="6986" xr:uid="{00000000-0005-0000-0000-0000EE190000}"/>
    <cellStyle name="Currency 2 6 2 4 6 4" xfId="6987" xr:uid="{00000000-0005-0000-0000-0000EF190000}"/>
    <cellStyle name="Currency 2 6 2 4 6 4 2" xfId="6988" xr:uid="{00000000-0005-0000-0000-0000F0190000}"/>
    <cellStyle name="Currency 2 6 2 4 6 4 2 2" xfId="6989" xr:uid="{00000000-0005-0000-0000-0000F1190000}"/>
    <cellStyle name="Currency 2 6 2 4 6 4 3" xfId="6990" xr:uid="{00000000-0005-0000-0000-0000F2190000}"/>
    <cellStyle name="Currency 2 6 2 4 6 5" xfId="6991" xr:uid="{00000000-0005-0000-0000-0000F3190000}"/>
    <cellStyle name="Currency 2 6 2 4 6 5 2" xfId="6992" xr:uid="{00000000-0005-0000-0000-0000F4190000}"/>
    <cellStyle name="Currency 2 6 2 4 6 6" xfId="6993" xr:uid="{00000000-0005-0000-0000-0000F5190000}"/>
    <cellStyle name="Currency 2 6 2 4 6 6 2" xfId="6994" xr:uid="{00000000-0005-0000-0000-0000F6190000}"/>
    <cellStyle name="Currency 2 6 2 4 6 7" xfId="6995" xr:uid="{00000000-0005-0000-0000-0000F7190000}"/>
    <cellStyle name="Currency 2 6 2 4 7" xfId="6996" xr:uid="{00000000-0005-0000-0000-0000F8190000}"/>
    <cellStyle name="Currency 2 6 2 4 7 2" xfId="6997" xr:uid="{00000000-0005-0000-0000-0000F9190000}"/>
    <cellStyle name="Currency 2 6 2 4 7 2 2" xfId="6998" xr:uid="{00000000-0005-0000-0000-0000FA190000}"/>
    <cellStyle name="Currency 2 6 2 4 7 3" xfId="6999" xr:uid="{00000000-0005-0000-0000-0000FB190000}"/>
    <cellStyle name="Currency 2 6 2 4 8" xfId="7000" xr:uid="{00000000-0005-0000-0000-0000FC190000}"/>
    <cellStyle name="Currency 2 6 2 4 8 2" xfId="7001" xr:uid="{00000000-0005-0000-0000-0000FD190000}"/>
    <cellStyle name="Currency 2 6 2 4 8 2 2" xfId="7002" xr:uid="{00000000-0005-0000-0000-0000FE190000}"/>
    <cellStyle name="Currency 2 6 2 4 8 3" xfId="7003" xr:uid="{00000000-0005-0000-0000-0000FF190000}"/>
    <cellStyle name="Currency 2 6 2 4 9" xfId="7004" xr:uid="{00000000-0005-0000-0000-0000001A0000}"/>
    <cellStyle name="Currency 2 6 2 5" xfId="301" xr:uid="{00000000-0005-0000-0000-0000011A0000}"/>
    <cellStyle name="Currency 2 6 2 5 10" xfId="7005" xr:uid="{00000000-0005-0000-0000-0000021A0000}"/>
    <cellStyle name="Currency 2 6 2 5 11" xfId="7006" xr:uid="{00000000-0005-0000-0000-0000031A0000}"/>
    <cellStyle name="Currency 2 6 2 5 12" xfId="7007" xr:uid="{00000000-0005-0000-0000-0000041A0000}"/>
    <cellStyle name="Currency 2 6 2 5 13" xfId="7008" xr:uid="{00000000-0005-0000-0000-0000051A0000}"/>
    <cellStyle name="Currency 2 6 2 5 2" xfId="302" xr:uid="{00000000-0005-0000-0000-0000061A0000}"/>
    <cellStyle name="Currency 2 6 2 5 2 10" xfId="7009" xr:uid="{00000000-0005-0000-0000-0000071A0000}"/>
    <cellStyle name="Currency 2 6 2 5 2 2" xfId="7010" xr:uid="{00000000-0005-0000-0000-0000081A0000}"/>
    <cellStyle name="Currency 2 6 2 5 2 2 2" xfId="7011" xr:uid="{00000000-0005-0000-0000-0000091A0000}"/>
    <cellStyle name="Currency 2 6 2 5 2 2 3" xfId="7012" xr:uid="{00000000-0005-0000-0000-00000A1A0000}"/>
    <cellStyle name="Currency 2 6 2 5 2 3" xfId="7013" xr:uid="{00000000-0005-0000-0000-00000B1A0000}"/>
    <cellStyle name="Currency 2 6 2 5 2 3 2" xfId="7014" xr:uid="{00000000-0005-0000-0000-00000C1A0000}"/>
    <cellStyle name="Currency 2 6 2 5 2 3 3" xfId="7015" xr:uid="{00000000-0005-0000-0000-00000D1A0000}"/>
    <cellStyle name="Currency 2 6 2 5 2 3 4" xfId="25521" xr:uid="{00000000-0005-0000-0000-00000E1A0000}"/>
    <cellStyle name="Currency 2 6 2 5 2 4" xfId="7016" xr:uid="{00000000-0005-0000-0000-00000F1A0000}"/>
    <cellStyle name="Currency 2 6 2 5 2 4 2" xfId="7017" xr:uid="{00000000-0005-0000-0000-0000101A0000}"/>
    <cellStyle name="Currency 2 6 2 5 2 4 2 2" xfId="7018" xr:uid="{00000000-0005-0000-0000-0000111A0000}"/>
    <cellStyle name="Currency 2 6 2 5 2 4 3" xfId="7019" xr:uid="{00000000-0005-0000-0000-0000121A0000}"/>
    <cellStyle name="Currency 2 6 2 5 2 5" xfId="7020" xr:uid="{00000000-0005-0000-0000-0000131A0000}"/>
    <cellStyle name="Currency 2 6 2 5 2 5 2" xfId="7021" xr:uid="{00000000-0005-0000-0000-0000141A0000}"/>
    <cellStyle name="Currency 2 6 2 5 2 5 2 2" xfId="7022" xr:uid="{00000000-0005-0000-0000-0000151A0000}"/>
    <cellStyle name="Currency 2 6 2 5 2 5 3" xfId="7023" xr:uid="{00000000-0005-0000-0000-0000161A0000}"/>
    <cellStyle name="Currency 2 6 2 5 2 6" xfId="7024" xr:uid="{00000000-0005-0000-0000-0000171A0000}"/>
    <cellStyle name="Currency 2 6 2 5 2 6 2" xfId="7025" xr:uid="{00000000-0005-0000-0000-0000181A0000}"/>
    <cellStyle name="Currency 2 6 2 5 2 6 2 2" xfId="7026" xr:uid="{00000000-0005-0000-0000-0000191A0000}"/>
    <cellStyle name="Currency 2 6 2 5 2 6 3" xfId="7027" xr:uid="{00000000-0005-0000-0000-00001A1A0000}"/>
    <cellStyle name="Currency 2 6 2 5 2 7" xfId="7028" xr:uid="{00000000-0005-0000-0000-00001B1A0000}"/>
    <cellStyle name="Currency 2 6 2 5 2 7 2" xfId="7029" xr:uid="{00000000-0005-0000-0000-00001C1A0000}"/>
    <cellStyle name="Currency 2 6 2 5 2 8" xfId="7030" xr:uid="{00000000-0005-0000-0000-00001D1A0000}"/>
    <cellStyle name="Currency 2 6 2 5 2 8 2" xfId="7031" xr:uid="{00000000-0005-0000-0000-00001E1A0000}"/>
    <cellStyle name="Currency 2 6 2 5 2 9" xfId="7032" xr:uid="{00000000-0005-0000-0000-00001F1A0000}"/>
    <cellStyle name="Currency 2 6 2 5 3" xfId="303" xr:uid="{00000000-0005-0000-0000-0000201A0000}"/>
    <cellStyle name="Currency 2 6 2 5 3 2" xfId="7033" xr:uid="{00000000-0005-0000-0000-0000211A0000}"/>
    <cellStyle name="Currency 2 6 2 5 3 2 2" xfId="25522" xr:uid="{00000000-0005-0000-0000-0000221A0000}"/>
    <cellStyle name="Currency 2 6 2 5 3 2 3" xfId="25629" xr:uid="{00000000-0005-0000-0000-0000231A0000}"/>
    <cellStyle name="Currency 2 6 2 5 3 3" xfId="7034" xr:uid="{00000000-0005-0000-0000-0000241A0000}"/>
    <cellStyle name="Currency 2 6 2 5 4" xfId="7035" xr:uid="{00000000-0005-0000-0000-0000251A0000}"/>
    <cellStyle name="Currency 2 6 2 5 4 2" xfId="7036" xr:uid="{00000000-0005-0000-0000-0000261A0000}"/>
    <cellStyle name="Currency 2 6 2 5 4 3" xfId="7037" xr:uid="{00000000-0005-0000-0000-0000271A0000}"/>
    <cellStyle name="Currency 2 6 2 5 4 4" xfId="25520" xr:uid="{00000000-0005-0000-0000-0000281A0000}"/>
    <cellStyle name="Currency 2 6 2 5 5" xfId="7038" xr:uid="{00000000-0005-0000-0000-0000291A0000}"/>
    <cellStyle name="Currency 2 6 2 5 5 2" xfId="7039" xr:uid="{00000000-0005-0000-0000-00002A1A0000}"/>
    <cellStyle name="Currency 2 6 2 5 5 2 2" xfId="7040" xr:uid="{00000000-0005-0000-0000-00002B1A0000}"/>
    <cellStyle name="Currency 2 6 2 5 5 3" xfId="7041" xr:uid="{00000000-0005-0000-0000-00002C1A0000}"/>
    <cellStyle name="Currency 2 6 2 5 6" xfId="7042" xr:uid="{00000000-0005-0000-0000-00002D1A0000}"/>
    <cellStyle name="Currency 2 6 2 5 6 2" xfId="7043" xr:uid="{00000000-0005-0000-0000-00002E1A0000}"/>
    <cellStyle name="Currency 2 6 2 5 6 2 2" xfId="7044" xr:uid="{00000000-0005-0000-0000-00002F1A0000}"/>
    <cellStyle name="Currency 2 6 2 5 6 3" xfId="7045" xr:uid="{00000000-0005-0000-0000-0000301A0000}"/>
    <cellStyle name="Currency 2 6 2 5 7" xfId="7046" xr:uid="{00000000-0005-0000-0000-0000311A0000}"/>
    <cellStyle name="Currency 2 6 2 5 7 2" xfId="7047" xr:uid="{00000000-0005-0000-0000-0000321A0000}"/>
    <cellStyle name="Currency 2 6 2 5 7 2 2" xfId="7048" xr:uid="{00000000-0005-0000-0000-0000331A0000}"/>
    <cellStyle name="Currency 2 6 2 5 7 3" xfId="7049" xr:uid="{00000000-0005-0000-0000-0000341A0000}"/>
    <cellStyle name="Currency 2 6 2 5 8" xfId="7050" xr:uid="{00000000-0005-0000-0000-0000351A0000}"/>
    <cellStyle name="Currency 2 6 2 5 8 2" xfId="7051" xr:uid="{00000000-0005-0000-0000-0000361A0000}"/>
    <cellStyle name="Currency 2 6 2 5 9" xfId="7052" xr:uid="{00000000-0005-0000-0000-0000371A0000}"/>
    <cellStyle name="Currency 2 6 2 5 9 2" xfId="7053" xr:uid="{00000000-0005-0000-0000-0000381A0000}"/>
    <cellStyle name="Currency 2 6 2 6" xfId="304" xr:uid="{00000000-0005-0000-0000-0000391A0000}"/>
    <cellStyle name="Currency 2 6 2 6 2" xfId="305" xr:uid="{00000000-0005-0000-0000-00003A1A0000}"/>
    <cellStyle name="Currency 2 6 2 6 2 10" xfId="7054" xr:uid="{00000000-0005-0000-0000-00003B1A0000}"/>
    <cellStyle name="Currency 2 6 2 6 2 11" xfId="7055" xr:uid="{00000000-0005-0000-0000-00003C1A0000}"/>
    <cellStyle name="Currency 2 6 2 6 2 2" xfId="7056" xr:uid="{00000000-0005-0000-0000-00003D1A0000}"/>
    <cellStyle name="Currency 2 6 2 6 2 2 2" xfId="7057" xr:uid="{00000000-0005-0000-0000-00003E1A0000}"/>
    <cellStyle name="Currency 2 6 2 6 2 2 3" xfId="7058" xr:uid="{00000000-0005-0000-0000-00003F1A0000}"/>
    <cellStyle name="Currency 2 6 2 6 2 3" xfId="7059" xr:uid="{00000000-0005-0000-0000-0000401A0000}"/>
    <cellStyle name="Currency 2 6 2 6 2 3 2" xfId="25524" xr:uid="{00000000-0005-0000-0000-0000411A0000}"/>
    <cellStyle name="Currency 2 6 2 6 2 3 3" xfId="25630" xr:uid="{00000000-0005-0000-0000-0000421A0000}"/>
    <cellStyle name="Currency 2 6 2 6 2 4" xfId="7060" xr:uid="{00000000-0005-0000-0000-0000431A0000}"/>
    <cellStyle name="Currency 2 6 2 6 2 4 2" xfId="7061" xr:uid="{00000000-0005-0000-0000-0000441A0000}"/>
    <cellStyle name="Currency 2 6 2 6 2 4 2 2" xfId="7062" xr:uid="{00000000-0005-0000-0000-0000451A0000}"/>
    <cellStyle name="Currency 2 6 2 6 2 4 3" xfId="7063" xr:uid="{00000000-0005-0000-0000-0000461A0000}"/>
    <cellStyle name="Currency 2 6 2 6 2 5" xfId="7064" xr:uid="{00000000-0005-0000-0000-0000471A0000}"/>
    <cellStyle name="Currency 2 6 2 6 2 5 2" xfId="7065" xr:uid="{00000000-0005-0000-0000-0000481A0000}"/>
    <cellStyle name="Currency 2 6 2 6 2 5 2 2" xfId="7066" xr:uid="{00000000-0005-0000-0000-0000491A0000}"/>
    <cellStyle name="Currency 2 6 2 6 2 5 3" xfId="7067" xr:uid="{00000000-0005-0000-0000-00004A1A0000}"/>
    <cellStyle name="Currency 2 6 2 6 2 6" xfId="7068" xr:uid="{00000000-0005-0000-0000-00004B1A0000}"/>
    <cellStyle name="Currency 2 6 2 6 2 6 2" xfId="7069" xr:uid="{00000000-0005-0000-0000-00004C1A0000}"/>
    <cellStyle name="Currency 2 6 2 6 2 6 2 2" xfId="7070" xr:uid="{00000000-0005-0000-0000-00004D1A0000}"/>
    <cellStyle name="Currency 2 6 2 6 2 6 3" xfId="7071" xr:uid="{00000000-0005-0000-0000-00004E1A0000}"/>
    <cellStyle name="Currency 2 6 2 6 2 7" xfId="7072" xr:uid="{00000000-0005-0000-0000-00004F1A0000}"/>
    <cellStyle name="Currency 2 6 2 6 2 7 2" xfId="7073" xr:uid="{00000000-0005-0000-0000-0000501A0000}"/>
    <cellStyle name="Currency 2 6 2 6 2 8" xfId="7074" xr:uid="{00000000-0005-0000-0000-0000511A0000}"/>
    <cellStyle name="Currency 2 6 2 6 2 8 2" xfId="7075" xr:uid="{00000000-0005-0000-0000-0000521A0000}"/>
    <cellStyle name="Currency 2 6 2 6 2 9" xfId="7076" xr:uid="{00000000-0005-0000-0000-0000531A0000}"/>
    <cellStyle name="Currency 2 6 2 6 3" xfId="306" xr:uid="{00000000-0005-0000-0000-0000541A0000}"/>
    <cellStyle name="Currency 2 6 2 6 3 2" xfId="7077" xr:uid="{00000000-0005-0000-0000-0000551A0000}"/>
    <cellStyle name="Currency 2 6 2 6 3 2 2" xfId="25525" xr:uid="{00000000-0005-0000-0000-0000561A0000}"/>
    <cellStyle name="Currency 2 6 2 6 3 2 3" xfId="25631" xr:uid="{00000000-0005-0000-0000-0000571A0000}"/>
    <cellStyle name="Currency 2 6 2 6 3 3" xfId="7078" xr:uid="{00000000-0005-0000-0000-0000581A0000}"/>
    <cellStyle name="Currency 2 6 2 6 4" xfId="7079" xr:uid="{00000000-0005-0000-0000-0000591A0000}"/>
    <cellStyle name="Currency 2 6 2 6 4 2" xfId="7080" xr:uid="{00000000-0005-0000-0000-00005A1A0000}"/>
    <cellStyle name="Currency 2 6 2 6 4 2 2" xfId="7081" xr:uid="{00000000-0005-0000-0000-00005B1A0000}"/>
    <cellStyle name="Currency 2 6 2 6 4 3" xfId="7082" xr:uid="{00000000-0005-0000-0000-00005C1A0000}"/>
    <cellStyle name="Currency 2 6 2 6 4 4" xfId="25523" xr:uid="{00000000-0005-0000-0000-00005D1A0000}"/>
    <cellStyle name="Currency 2 6 2 6 5" xfId="7083" xr:uid="{00000000-0005-0000-0000-00005E1A0000}"/>
    <cellStyle name="Currency 2 6 2 6 5 2" xfId="7084" xr:uid="{00000000-0005-0000-0000-00005F1A0000}"/>
    <cellStyle name="Currency 2 6 2 6 5 2 2" xfId="7085" xr:uid="{00000000-0005-0000-0000-0000601A0000}"/>
    <cellStyle name="Currency 2 6 2 6 5 3" xfId="7086" xr:uid="{00000000-0005-0000-0000-0000611A0000}"/>
    <cellStyle name="Currency 2 6 2 6 6" xfId="7087" xr:uid="{00000000-0005-0000-0000-0000621A0000}"/>
    <cellStyle name="Currency 2 6 2 6 7" xfId="7088" xr:uid="{00000000-0005-0000-0000-0000631A0000}"/>
    <cellStyle name="Currency 2 6 2 7" xfId="7089" xr:uid="{00000000-0005-0000-0000-0000641A0000}"/>
    <cellStyle name="Currency 2 6 2 7 10" xfId="7090" xr:uid="{00000000-0005-0000-0000-0000651A0000}"/>
    <cellStyle name="Currency 2 6 2 7 2" xfId="7091" xr:uid="{00000000-0005-0000-0000-0000661A0000}"/>
    <cellStyle name="Currency 2 6 2 7 2 2" xfId="7092" xr:uid="{00000000-0005-0000-0000-0000671A0000}"/>
    <cellStyle name="Currency 2 6 2 7 2 3" xfId="7093" xr:uid="{00000000-0005-0000-0000-0000681A0000}"/>
    <cellStyle name="Currency 2 6 2 7 3" xfId="7094" xr:uid="{00000000-0005-0000-0000-0000691A0000}"/>
    <cellStyle name="Currency 2 6 2 7 3 2" xfId="7095" xr:uid="{00000000-0005-0000-0000-00006A1A0000}"/>
    <cellStyle name="Currency 2 6 2 7 3 3" xfId="7096" xr:uid="{00000000-0005-0000-0000-00006B1A0000}"/>
    <cellStyle name="Currency 2 6 2 7 4" xfId="7097" xr:uid="{00000000-0005-0000-0000-00006C1A0000}"/>
    <cellStyle name="Currency 2 6 2 7 4 2" xfId="7098" xr:uid="{00000000-0005-0000-0000-00006D1A0000}"/>
    <cellStyle name="Currency 2 6 2 7 4 2 2" xfId="7099" xr:uid="{00000000-0005-0000-0000-00006E1A0000}"/>
    <cellStyle name="Currency 2 6 2 7 4 3" xfId="7100" xr:uid="{00000000-0005-0000-0000-00006F1A0000}"/>
    <cellStyle name="Currency 2 6 2 7 5" xfId="7101" xr:uid="{00000000-0005-0000-0000-0000701A0000}"/>
    <cellStyle name="Currency 2 6 2 7 5 2" xfId="7102" xr:uid="{00000000-0005-0000-0000-0000711A0000}"/>
    <cellStyle name="Currency 2 6 2 7 5 2 2" xfId="7103" xr:uid="{00000000-0005-0000-0000-0000721A0000}"/>
    <cellStyle name="Currency 2 6 2 7 5 3" xfId="7104" xr:uid="{00000000-0005-0000-0000-0000731A0000}"/>
    <cellStyle name="Currency 2 6 2 7 6" xfId="7105" xr:uid="{00000000-0005-0000-0000-0000741A0000}"/>
    <cellStyle name="Currency 2 6 2 7 6 2" xfId="7106" xr:uid="{00000000-0005-0000-0000-0000751A0000}"/>
    <cellStyle name="Currency 2 6 2 7 6 2 2" xfId="7107" xr:uid="{00000000-0005-0000-0000-0000761A0000}"/>
    <cellStyle name="Currency 2 6 2 7 6 3" xfId="7108" xr:uid="{00000000-0005-0000-0000-0000771A0000}"/>
    <cellStyle name="Currency 2 6 2 7 7" xfId="7109" xr:uid="{00000000-0005-0000-0000-0000781A0000}"/>
    <cellStyle name="Currency 2 6 2 7 7 2" xfId="7110" xr:uid="{00000000-0005-0000-0000-0000791A0000}"/>
    <cellStyle name="Currency 2 6 2 7 8" xfId="7111" xr:uid="{00000000-0005-0000-0000-00007A1A0000}"/>
    <cellStyle name="Currency 2 6 2 7 8 2" xfId="7112" xr:uid="{00000000-0005-0000-0000-00007B1A0000}"/>
    <cellStyle name="Currency 2 6 2 7 9" xfId="7113" xr:uid="{00000000-0005-0000-0000-00007C1A0000}"/>
    <cellStyle name="Currency 2 6 2 8" xfId="7114" xr:uid="{00000000-0005-0000-0000-00007D1A0000}"/>
    <cellStyle name="Currency 2 6 2 8 10" xfId="7115" xr:uid="{00000000-0005-0000-0000-00007E1A0000}"/>
    <cellStyle name="Currency 2 6 2 8 11" xfId="7116" xr:uid="{00000000-0005-0000-0000-00007F1A0000}"/>
    <cellStyle name="Currency 2 6 2 8 12" xfId="7117" xr:uid="{00000000-0005-0000-0000-0000801A0000}"/>
    <cellStyle name="Currency 2 6 2 8 2" xfId="7118" xr:uid="{00000000-0005-0000-0000-0000811A0000}"/>
    <cellStyle name="Currency 2 6 2 8 2 2" xfId="7119" xr:uid="{00000000-0005-0000-0000-0000821A0000}"/>
    <cellStyle name="Currency 2 6 2 8 2 3" xfId="7120" xr:uid="{00000000-0005-0000-0000-0000831A0000}"/>
    <cellStyle name="Currency 2 6 2 8 3" xfId="7121" xr:uid="{00000000-0005-0000-0000-0000841A0000}"/>
    <cellStyle name="Currency 2 6 2 8 3 2" xfId="7122" xr:uid="{00000000-0005-0000-0000-0000851A0000}"/>
    <cellStyle name="Currency 2 6 2 8 3 3" xfId="7123" xr:uid="{00000000-0005-0000-0000-0000861A0000}"/>
    <cellStyle name="Currency 2 6 2 8 4" xfId="7124" xr:uid="{00000000-0005-0000-0000-0000871A0000}"/>
    <cellStyle name="Currency 2 6 2 8 5" xfId="7125" xr:uid="{00000000-0005-0000-0000-0000881A0000}"/>
    <cellStyle name="Currency 2 6 2 8 5 2" xfId="7126" xr:uid="{00000000-0005-0000-0000-0000891A0000}"/>
    <cellStyle name="Currency 2 6 2 8 5 2 2" xfId="7127" xr:uid="{00000000-0005-0000-0000-00008A1A0000}"/>
    <cellStyle name="Currency 2 6 2 8 5 3" xfId="7128" xr:uid="{00000000-0005-0000-0000-00008B1A0000}"/>
    <cellStyle name="Currency 2 6 2 8 6" xfId="7129" xr:uid="{00000000-0005-0000-0000-00008C1A0000}"/>
    <cellStyle name="Currency 2 6 2 8 6 2" xfId="7130" xr:uid="{00000000-0005-0000-0000-00008D1A0000}"/>
    <cellStyle name="Currency 2 6 2 8 6 2 2" xfId="7131" xr:uid="{00000000-0005-0000-0000-00008E1A0000}"/>
    <cellStyle name="Currency 2 6 2 8 6 3" xfId="7132" xr:uid="{00000000-0005-0000-0000-00008F1A0000}"/>
    <cellStyle name="Currency 2 6 2 8 7" xfId="7133" xr:uid="{00000000-0005-0000-0000-0000901A0000}"/>
    <cellStyle name="Currency 2 6 2 8 7 2" xfId="7134" xr:uid="{00000000-0005-0000-0000-0000911A0000}"/>
    <cellStyle name="Currency 2 6 2 8 7 2 2" xfId="7135" xr:uid="{00000000-0005-0000-0000-0000921A0000}"/>
    <cellStyle name="Currency 2 6 2 8 7 3" xfId="7136" xr:uid="{00000000-0005-0000-0000-0000931A0000}"/>
    <cellStyle name="Currency 2 6 2 8 8" xfId="7137" xr:uid="{00000000-0005-0000-0000-0000941A0000}"/>
    <cellStyle name="Currency 2 6 2 8 8 2" xfId="7138" xr:uid="{00000000-0005-0000-0000-0000951A0000}"/>
    <cellStyle name="Currency 2 6 2 8 9" xfId="7139" xr:uid="{00000000-0005-0000-0000-0000961A0000}"/>
    <cellStyle name="Currency 2 6 2 8 9 2" xfId="7140" xr:uid="{00000000-0005-0000-0000-0000971A0000}"/>
    <cellStyle name="Currency 2 6 2 9" xfId="7141" xr:uid="{00000000-0005-0000-0000-0000981A0000}"/>
    <cellStyle name="Currency 2 6 2 9 2" xfId="7142" xr:uid="{00000000-0005-0000-0000-0000991A0000}"/>
    <cellStyle name="Currency 2 6 2 9 3" xfId="7143" xr:uid="{00000000-0005-0000-0000-00009A1A0000}"/>
    <cellStyle name="Currency 2 6 20" xfId="7144" xr:uid="{00000000-0005-0000-0000-00009B1A0000}"/>
    <cellStyle name="Currency 2 6 3" xfId="307" xr:uid="{00000000-0005-0000-0000-00009C1A0000}"/>
    <cellStyle name="Currency 2 6 3 10" xfId="7145" xr:uid="{00000000-0005-0000-0000-00009D1A0000}"/>
    <cellStyle name="Currency 2 6 3 10 2" xfId="7146" xr:uid="{00000000-0005-0000-0000-00009E1A0000}"/>
    <cellStyle name="Currency 2 6 3 10 2 2" xfId="7147" xr:uid="{00000000-0005-0000-0000-00009F1A0000}"/>
    <cellStyle name="Currency 2 6 3 10 3" xfId="7148" xr:uid="{00000000-0005-0000-0000-0000A01A0000}"/>
    <cellStyle name="Currency 2 6 3 10 4" xfId="7149" xr:uid="{00000000-0005-0000-0000-0000A11A0000}"/>
    <cellStyle name="Currency 2 6 3 11" xfId="7150" xr:uid="{00000000-0005-0000-0000-0000A21A0000}"/>
    <cellStyle name="Currency 2 6 3 11 2" xfId="7151" xr:uid="{00000000-0005-0000-0000-0000A31A0000}"/>
    <cellStyle name="Currency 2 6 3 11 2 2" xfId="7152" xr:uid="{00000000-0005-0000-0000-0000A41A0000}"/>
    <cellStyle name="Currency 2 6 3 11 3" xfId="7153" xr:uid="{00000000-0005-0000-0000-0000A51A0000}"/>
    <cellStyle name="Currency 2 6 3 12" xfId="7154" xr:uid="{00000000-0005-0000-0000-0000A61A0000}"/>
    <cellStyle name="Currency 2 6 3 12 2" xfId="7155" xr:uid="{00000000-0005-0000-0000-0000A71A0000}"/>
    <cellStyle name="Currency 2 6 3 12 2 2" xfId="7156" xr:uid="{00000000-0005-0000-0000-0000A81A0000}"/>
    <cellStyle name="Currency 2 6 3 12 3" xfId="7157" xr:uid="{00000000-0005-0000-0000-0000A91A0000}"/>
    <cellStyle name="Currency 2 6 3 13" xfId="7158" xr:uid="{00000000-0005-0000-0000-0000AA1A0000}"/>
    <cellStyle name="Currency 2 6 3 13 2" xfId="7159" xr:uid="{00000000-0005-0000-0000-0000AB1A0000}"/>
    <cellStyle name="Currency 2 6 3 14" xfId="7160" xr:uid="{00000000-0005-0000-0000-0000AC1A0000}"/>
    <cellStyle name="Currency 2 6 3 14 2" xfId="7161" xr:uid="{00000000-0005-0000-0000-0000AD1A0000}"/>
    <cellStyle name="Currency 2 6 3 15" xfId="7162" xr:uid="{00000000-0005-0000-0000-0000AE1A0000}"/>
    <cellStyle name="Currency 2 6 3 16" xfId="7163" xr:uid="{00000000-0005-0000-0000-0000AF1A0000}"/>
    <cellStyle name="Currency 2 6 3 17" xfId="7164" xr:uid="{00000000-0005-0000-0000-0000B01A0000}"/>
    <cellStyle name="Currency 2 6 3 18" xfId="7165" xr:uid="{00000000-0005-0000-0000-0000B11A0000}"/>
    <cellStyle name="Currency 2 6 3 2" xfId="308" xr:uid="{00000000-0005-0000-0000-0000B21A0000}"/>
    <cellStyle name="Currency 2 6 3 2 10" xfId="7166" xr:uid="{00000000-0005-0000-0000-0000B31A0000}"/>
    <cellStyle name="Currency 2 6 3 2 10 2" xfId="7167" xr:uid="{00000000-0005-0000-0000-0000B41A0000}"/>
    <cellStyle name="Currency 2 6 3 2 10 2 2" xfId="7168" xr:uid="{00000000-0005-0000-0000-0000B51A0000}"/>
    <cellStyle name="Currency 2 6 3 2 10 3" xfId="7169" xr:uid="{00000000-0005-0000-0000-0000B61A0000}"/>
    <cellStyle name="Currency 2 6 3 2 11" xfId="7170" xr:uid="{00000000-0005-0000-0000-0000B71A0000}"/>
    <cellStyle name="Currency 2 6 3 2 11 2" xfId="7171" xr:uid="{00000000-0005-0000-0000-0000B81A0000}"/>
    <cellStyle name="Currency 2 6 3 2 12" xfId="7172" xr:uid="{00000000-0005-0000-0000-0000B91A0000}"/>
    <cellStyle name="Currency 2 6 3 2 12 2" xfId="7173" xr:uid="{00000000-0005-0000-0000-0000BA1A0000}"/>
    <cellStyle name="Currency 2 6 3 2 13" xfId="7174" xr:uid="{00000000-0005-0000-0000-0000BB1A0000}"/>
    <cellStyle name="Currency 2 6 3 2 14" xfId="7175" xr:uid="{00000000-0005-0000-0000-0000BC1A0000}"/>
    <cellStyle name="Currency 2 6 3 2 15" xfId="7176" xr:uid="{00000000-0005-0000-0000-0000BD1A0000}"/>
    <cellStyle name="Currency 2 6 3 2 16" xfId="7177" xr:uid="{00000000-0005-0000-0000-0000BE1A0000}"/>
    <cellStyle name="Currency 2 6 3 2 2" xfId="309" xr:uid="{00000000-0005-0000-0000-0000BF1A0000}"/>
    <cellStyle name="Currency 2 6 3 2 2 2" xfId="7178" xr:uid="{00000000-0005-0000-0000-0000C01A0000}"/>
    <cellStyle name="Currency 2 6 3 2 2 2 10" xfId="7179" xr:uid="{00000000-0005-0000-0000-0000C11A0000}"/>
    <cellStyle name="Currency 2 6 3 2 2 2 2" xfId="7180" xr:uid="{00000000-0005-0000-0000-0000C21A0000}"/>
    <cellStyle name="Currency 2 6 3 2 2 2 2 2" xfId="7181" xr:uid="{00000000-0005-0000-0000-0000C31A0000}"/>
    <cellStyle name="Currency 2 6 3 2 2 2 2 3" xfId="7182" xr:uid="{00000000-0005-0000-0000-0000C41A0000}"/>
    <cellStyle name="Currency 2 6 3 2 2 2 3" xfId="7183" xr:uid="{00000000-0005-0000-0000-0000C51A0000}"/>
    <cellStyle name="Currency 2 6 3 2 2 2 3 2" xfId="7184" xr:uid="{00000000-0005-0000-0000-0000C61A0000}"/>
    <cellStyle name="Currency 2 6 3 2 2 2 3 3" xfId="7185" xr:uid="{00000000-0005-0000-0000-0000C71A0000}"/>
    <cellStyle name="Currency 2 6 3 2 2 2 4" xfId="7186" xr:uid="{00000000-0005-0000-0000-0000C81A0000}"/>
    <cellStyle name="Currency 2 6 3 2 2 2 4 2" xfId="7187" xr:uid="{00000000-0005-0000-0000-0000C91A0000}"/>
    <cellStyle name="Currency 2 6 3 2 2 2 4 2 2" xfId="7188" xr:uid="{00000000-0005-0000-0000-0000CA1A0000}"/>
    <cellStyle name="Currency 2 6 3 2 2 2 4 3" xfId="7189" xr:uid="{00000000-0005-0000-0000-0000CB1A0000}"/>
    <cellStyle name="Currency 2 6 3 2 2 2 5" xfId="7190" xr:uid="{00000000-0005-0000-0000-0000CC1A0000}"/>
    <cellStyle name="Currency 2 6 3 2 2 2 5 2" xfId="7191" xr:uid="{00000000-0005-0000-0000-0000CD1A0000}"/>
    <cellStyle name="Currency 2 6 3 2 2 2 5 2 2" xfId="7192" xr:uid="{00000000-0005-0000-0000-0000CE1A0000}"/>
    <cellStyle name="Currency 2 6 3 2 2 2 5 3" xfId="7193" xr:uid="{00000000-0005-0000-0000-0000CF1A0000}"/>
    <cellStyle name="Currency 2 6 3 2 2 2 6" xfId="7194" xr:uid="{00000000-0005-0000-0000-0000D01A0000}"/>
    <cellStyle name="Currency 2 6 3 2 2 2 6 2" xfId="7195" xr:uid="{00000000-0005-0000-0000-0000D11A0000}"/>
    <cellStyle name="Currency 2 6 3 2 2 2 6 2 2" xfId="7196" xr:uid="{00000000-0005-0000-0000-0000D21A0000}"/>
    <cellStyle name="Currency 2 6 3 2 2 2 6 3" xfId="7197" xr:uid="{00000000-0005-0000-0000-0000D31A0000}"/>
    <cellStyle name="Currency 2 6 3 2 2 2 7" xfId="7198" xr:uid="{00000000-0005-0000-0000-0000D41A0000}"/>
    <cellStyle name="Currency 2 6 3 2 2 2 7 2" xfId="7199" xr:uid="{00000000-0005-0000-0000-0000D51A0000}"/>
    <cellStyle name="Currency 2 6 3 2 2 2 8" xfId="7200" xr:uid="{00000000-0005-0000-0000-0000D61A0000}"/>
    <cellStyle name="Currency 2 6 3 2 2 2 8 2" xfId="7201" xr:uid="{00000000-0005-0000-0000-0000D71A0000}"/>
    <cellStyle name="Currency 2 6 3 2 2 2 9" xfId="7202" xr:uid="{00000000-0005-0000-0000-0000D81A0000}"/>
    <cellStyle name="Currency 2 6 3 2 2 3" xfId="7203" xr:uid="{00000000-0005-0000-0000-0000D91A0000}"/>
    <cellStyle name="Currency 2 6 3 2 2 3 10" xfId="7204" xr:uid="{00000000-0005-0000-0000-0000DA1A0000}"/>
    <cellStyle name="Currency 2 6 3 2 2 3 2" xfId="7205" xr:uid="{00000000-0005-0000-0000-0000DB1A0000}"/>
    <cellStyle name="Currency 2 6 3 2 2 3 2 2" xfId="7206" xr:uid="{00000000-0005-0000-0000-0000DC1A0000}"/>
    <cellStyle name="Currency 2 6 3 2 2 3 2 3" xfId="7207" xr:uid="{00000000-0005-0000-0000-0000DD1A0000}"/>
    <cellStyle name="Currency 2 6 3 2 2 3 3" xfId="7208" xr:uid="{00000000-0005-0000-0000-0000DE1A0000}"/>
    <cellStyle name="Currency 2 6 3 2 2 3 3 2" xfId="7209" xr:uid="{00000000-0005-0000-0000-0000DF1A0000}"/>
    <cellStyle name="Currency 2 6 3 2 2 3 3 3" xfId="7210" xr:uid="{00000000-0005-0000-0000-0000E01A0000}"/>
    <cellStyle name="Currency 2 6 3 2 2 3 4" xfId="7211" xr:uid="{00000000-0005-0000-0000-0000E11A0000}"/>
    <cellStyle name="Currency 2 6 3 2 2 3 4 2" xfId="7212" xr:uid="{00000000-0005-0000-0000-0000E21A0000}"/>
    <cellStyle name="Currency 2 6 3 2 2 3 4 2 2" xfId="7213" xr:uid="{00000000-0005-0000-0000-0000E31A0000}"/>
    <cellStyle name="Currency 2 6 3 2 2 3 4 3" xfId="7214" xr:uid="{00000000-0005-0000-0000-0000E41A0000}"/>
    <cellStyle name="Currency 2 6 3 2 2 3 5" xfId="7215" xr:uid="{00000000-0005-0000-0000-0000E51A0000}"/>
    <cellStyle name="Currency 2 6 3 2 2 3 5 2" xfId="7216" xr:uid="{00000000-0005-0000-0000-0000E61A0000}"/>
    <cellStyle name="Currency 2 6 3 2 2 3 5 2 2" xfId="7217" xr:uid="{00000000-0005-0000-0000-0000E71A0000}"/>
    <cellStyle name="Currency 2 6 3 2 2 3 5 3" xfId="7218" xr:uid="{00000000-0005-0000-0000-0000E81A0000}"/>
    <cellStyle name="Currency 2 6 3 2 2 3 6" xfId="7219" xr:uid="{00000000-0005-0000-0000-0000E91A0000}"/>
    <cellStyle name="Currency 2 6 3 2 2 3 6 2" xfId="7220" xr:uid="{00000000-0005-0000-0000-0000EA1A0000}"/>
    <cellStyle name="Currency 2 6 3 2 2 3 6 2 2" xfId="7221" xr:uid="{00000000-0005-0000-0000-0000EB1A0000}"/>
    <cellStyle name="Currency 2 6 3 2 2 3 6 3" xfId="7222" xr:uid="{00000000-0005-0000-0000-0000EC1A0000}"/>
    <cellStyle name="Currency 2 6 3 2 2 3 7" xfId="7223" xr:uid="{00000000-0005-0000-0000-0000ED1A0000}"/>
    <cellStyle name="Currency 2 6 3 2 2 3 7 2" xfId="7224" xr:uid="{00000000-0005-0000-0000-0000EE1A0000}"/>
    <cellStyle name="Currency 2 6 3 2 2 3 8" xfId="7225" xr:uid="{00000000-0005-0000-0000-0000EF1A0000}"/>
    <cellStyle name="Currency 2 6 3 2 2 3 8 2" xfId="7226" xr:uid="{00000000-0005-0000-0000-0000F01A0000}"/>
    <cellStyle name="Currency 2 6 3 2 2 3 9" xfId="7227" xr:uid="{00000000-0005-0000-0000-0000F11A0000}"/>
    <cellStyle name="Currency 2 6 3 2 2 4" xfId="7228" xr:uid="{00000000-0005-0000-0000-0000F21A0000}"/>
    <cellStyle name="Currency 2 6 3 2 2 4 10" xfId="7229" xr:uid="{00000000-0005-0000-0000-0000F31A0000}"/>
    <cellStyle name="Currency 2 6 3 2 2 4 2" xfId="7230" xr:uid="{00000000-0005-0000-0000-0000F41A0000}"/>
    <cellStyle name="Currency 2 6 3 2 2 4 3" xfId="7231" xr:uid="{00000000-0005-0000-0000-0000F51A0000}"/>
    <cellStyle name="Currency 2 6 3 2 2 4 3 2" xfId="7232" xr:uid="{00000000-0005-0000-0000-0000F61A0000}"/>
    <cellStyle name="Currency 2 6 3 2 2 4 3 2 2" xfId="7233" xr:uid="{00000000-0005-0000-0000-0000F71A0000}"/>
    <cellStyle name="Currency 2 6 3 2 2 4 3 3" xfId="7234" xr:uid="{00000000-0005-0000-0000-0000F81A0000}"/>
    <cellStyle name="Currency 2 6 3 2 2 4 4" xfId="7235" xr:uid="{00000000-0005-0000-0000-0000F91A0000}"/>
    <cellStyle name="Currency 2 6 3 2 2 4 4 2" xfId="7236" xr:uid="{00000000-0005-0000-0000-0000FA1A0000}"/>
    <cellStyle name="Currency 2 6 3 2 2 4 4 2 2" xfId="7237" xr:uid="{00000000-0005-0000-0000-0000FB1A0000}"/>
    <cellStyle name="Currency 2 6 3 2 2 4 4 3" xfId="7238" xr:uid="{00000000-0005-0000-0000-0000FC1A0000}"/>
    <cellStyle name="Currency 2 6 3 2 2 4 5" xfId="7239" xr:uid="{00000000-0005-0000-0000-0000FD1A0000}"/>
    <cellStyle name="Currency 2 6 3 2 2 4 5 2" xfId="7240" xr:uid="{00000000-0005-0000-0000-0000FE1A0000}"/>
    <cellStyle name="Currency 2 6 3 2 2 4 5 2 2" xfId="7241" xr:uid="{00000000-0005-0000-0000-0000FF1A0000}"/>
    <cellStyle name="Currency 2 6 3 2 2 4 5 3" xfId="7242" xr:uid="{00000000-0005-0000-0000-0000001B0000}"/>
    <cellStyle name="Currency 2 6 3 2 2 4 6" xfId="7243" xr:uid="{00000000-0005-0000-0000-0000011B0000}"/>
    <cellStyle name="Currency 2 6 3 2 2 4 6 2" xfId="7244" xr:uid="{00000000-0005-0000-0000-0000021B0000}"/>
    <cellStyle name="Currency 2 6 3 2 2 4 7" xfId="7245" xr:uid="{00000000-0005-0000-0000-0000031B0000}"/>
    <cellStyle name="Currency 2 6 3 2 2 4 7 2" xfId="7246" xr:uid="{00000000-0005-0000-0000-0000041B0000}"/>
    <cellStyle name="Currency 2 6 3 2 2 4 8" xfId="7247" xr:uid="{00000000-0005-0000-0000-0000051B0000}"/>
    <cellStyle name="Currency 2 6 3 2 2 4 9" xfId="7248" xr:uid="{00000000-0005-0000-0000-0000061B0000}"/>
    <cellStyle name="Currency 2 6 3 2 2 5" xfId="7249" xr:uid="{00000000-0005-0000-0000-0000071B0000}"/>
    <cellStyle name="Currency 2 6 3 2 2 5 2" xfId="7250" xr:uid="{00000000-0005-0000-0000-0000081B0000}"/>
    <cellStyle name="Currency 2 6 3 2 2 5 3" xfId="7251" xr:uid="{00000000-0005-0000-0000-0000091B0000}"/>
    <cellStyle name="Currency 2 6 3 2 2 5 4" xfId="25526" xr:uid="{00000000-0005-0000-0000-00000A1B0000}"/>
    <cellStyle name="Currency 2 6 3 2 2 6" xfId="7252" xr:uid="{00000000-0005-0000-0000-00000B1B0000}"/>
    <cellStyle name="Currency 2 6 3 2 2 6 2" xfId="7253" xr:uid="{00000000-0005-0000-0000-00000C1B0000}"/>
    <cellStyle name="Currency 2 6 3 2 2 6 2 2" xfId="7254" xr:uid="{00000000-0005-0000-0000-00000D1B0000}"/>
    <cellStyle name="Currency 2 6 3 2 2 6 2 2 2" xfId="7255" xr:uid="{00000000-0005-0000-0000-00000E1B0000}"/>
    <cellStyle name="Currency 2 6 3 2 2 6 2 3" xfId="7256" xr:uid="{00000000-0005-0000-0000-00000F1B0000}"/>
    <cellStyle name="Currency 2 6 3 2 2 6 3" xfId="7257" xr:uid="{00000000-0005-0000-0000-0000101B0000}"/>
    <cellStyle name="Currency 2 6 3 2 2 6 3 2" xfId="7258" xr:uid="{00000000-0005-0000-0000-0000111B0000}"/>
    <cellStyle name="Currency 2 6 3 2 2 6 3 2 2" xfId="7259" xr:uid="{00000000-0005-0000-0000-0000121B0000}"/>
    <cellStyle name="Currency 2 6 3 2 2 6 3 3" xfId="7260" xr:uid="{00000000-0005-0000-0000-0000131B0000}"/>
    <cellStyle name="Currency 2 6 3 2 2 6 4" xfId="7261" xr:uid="{00000000-0005-0000-0000-0000141B0000}"/>
    <cellStyle name="Currency 2 6 3 2 2 6 4 2" xfId="7262" xr:uid="{00000000-0005-0000-0000-0000151B0000}"/>
    <cellStyle name="Currency 2 6 3 2 2 6 4 2 2" xfId="7263" xr:uid="{00000000-0005-0000-0000-0000161B0000}"/>
    <cellStyle name="Currency 2 6 3 2 2 6 4 3" xfId="7264" xr:uid="{00000000-0005-0000-0000-0000171B0000}"/>
    <cellStyle name="Currency 2 6 3 2 2 6 5" xfId="7265" xr:uid="{00000000-0005-0000-0000-0000181B0000}"/>
    <cellStyle name="Currency 2 6 3 2 2 6 5 2" xfId="7266" xr:uid="{00000000-0005-0000-0000-0000191B0000}"/>
    <cellStyle name="Currency 2 6 3 2 2 6 6" xfId="7267" xr:uid="{00000000-0005-0000-0000-00001A1B0000}"/>
    <cellStyle name="Currency 2 6 3 2 2 6 6 2" xfId="7268" xr:uid="{00000000-0005-0000-0000-00001B1B0000}"/>
    <cellStyle name="Currency 2 6 3 2 2 6 7" xfId="7269" xr:uid="{00000000-0005-0000-0000-00001C1B0000}"/>
    <cellStyle name="Currency 2 6 3 2 2 7" xfId="7270" xr:uid="{00000000-0005-0000-0000-00001D1B0000}"/>
    <cellStyle name="Currency 2 6 3 2 2 7 2" xfId="7271" xr:uid="{00000000-0005-0000-0000-00001E1B0000}"/>
    <cellStyle name="Currency 2 6 3 2 2 7 2 2" xfId="7272" xr:uid="{00000000-0005-0000-0000-00001F1B0000}"/>
    <cellStyle name="Currency 2 6 3 2 2 7 3" xfId="7273" xr:uid="{00000000-0005-0000-0000-0000201B0000}"/>
    <cellStyle name="Currency 2 6 3 2 2 8" xfId="7274" xr:uid="{00000000-0005-0000-0000-0000211B0000}"/>
    <cellStyle name="Currency 2 6 3 2 2 8 2" xfId="7275" xr:uid="{00000000-0005-0000-0000-0000221B0000}"/>
    <cellStyle name="Currency 2 6 3 2 2 8 2 2" xfId="7276" xr:uid="{00000000-0005-0000-0000-0000231B0000}"/>
    <cellStyle name="Currency 2 6 3 2 2 8 3" xfId="7277" xr:uid="{00000000-0005-0000-0000-0000241B0000}"/>
    <cellStyle name="Currency 2 6 3 2 2 9" xfId="7278" xr:uid="{00000000-0005-0000-0000-0000251B0000}"/>
    <cellStyle name="Currency 2 6 3 2 3" xfId="310" xr:uid="{00000000-0005-0000-0000-0000261B0000}"/>
    <cellStyle name="Currency 2 6 3 2 3 10" xfId="7279" xr:uid="{00000000-0005-0000-0000-0000271B0000}"/>
    <cellStyle name="Currency 2 6 3 2 3 11" xfId="7280" xr:uid="{00000000-0005-0000-0000-0000281B0000}"/>
    <cellStyle name="Currency 2 6 3 2 3 12" xfId="7281" xr:uid="{00000000-0005-0000-0000-0000291B0000}"/>
    <cellStyle name="Currency 2 6 3 2 3 13" xfId="7282" xr:uid="{00000000-0005-0000-0000-00002A1B0000}"/>
    <cellStyle name="Currency 2 6 3 2 3 2" xfId="311" xr:uid="{00000000-0005-0000-0000-00002B1B0000}"/>
    <cellStyle name="Currency 2 6 3 2 3 2 10" xfId="7283" xr:uid="{00000000-0005-0000-0000-00002C1B0000}"/>
    <cellStyle name="Currency 2 6 3 2 3 2 2" xfId="7284" xr:uid="{00000000-0005-0000-0000-00002D1B0000}"/>
    <cellStyle name="Currency 2 6 3 2 3 2 2 2" xfId="7285" xr:uid="{00000000-0005-0000-0000-00002E1B0000}"/>
    <cellStyle name="Currency 2 6 3 2 3 2 2 3" xfId="7286" xr:uid="{00000000-0005-0000-0000-00002F1B0000}"/>
    <cellStyle name="Currency 2 6 3 2 3 2 3" xfId="7287" xr:uid="{00000000-0005-0000-0000-0000301B0000}"/>
    <cellStyle name="Currency 2 6 3 2 3 2 3 2" xfId="7288" xr:uid="{00000000-0005-0000-0000-0000311B0000}"/>
    <cellStyle name="Currency 2 6 3 2 3 2 3 3" xfId="7289" xr:uid="{00000000-0005-0000-0000-0000321B0000}"/>
    <cellStyle name="Currency 2 6 3 2 3 2 3 4" xfId="25528" xr:uid="{00000000-0005-0000-0000-0000331B0000}"/>
    <cellStyle name="Currency 2 6 3 2 3 2 4" xfId="7290" xr:uid="{00000000-0005-0000-0000-0000341B0000}"/>
    <cellStyle name="Currency 2 6 3 2 3 2 4 2" xfId="7291" xr:uid="{00000000-0005-0000-0000-0000351B0000}"/>
    <cellStyle name="Currency 2 6 3 2 3 2 4 2 2" xfId="7292" xr:uid="{00000000-0005-0000-0000-0000361B0000}"/>
    <cellStyle name="Currency 2 6 3 2 3 2 4 3" xfId="7293" xr:uid="{00000000-0005-0000-0000-0000371B0000}"/>
    <cellStyle name="Currency 2 6 3 2 3 2 5" xfId="7294" xr:uid="{00000000-0005-0000-0000-0000381B0000}"/>
    <cellStyle name="Currency 2 6 3 2 3 2 5 2" xfId="7295" xr:uid="{00000000-0005-0000-0000-0000391B0000}"/>
    <cellStyle name="Currency 2 6 3 2 3 2 5 2 2" xfId="7296" xr:uid="{00000000-0005-0000-0000-00003A1B0000}"/>
    <cellStyle name="Currency 2 6 3 2 3 2 5 3" xfId="7297" xr:uid="{00000000-0005-0000-0000-00003B1B0000}"/>
    <cellStyle name="Currency 2 6 3 2 3 2 6" xfId="7298" xr:uid="{00000000-0005-0000-0000-00003C1B0000}"/>
    <cellStyle name="Currency 2 6 3 2 3 2 6 2" xfId="7299" xr:uid="{00000000-0005-0000-0000-00003D1B0000}"/>
    <cellStyle name="Currency 2 6 3 2 3 2 6 2 2" xfId="7300" xr:uid="{00000000-0005-0000-0000-00003E1B0000}"/>
    <cellStyle name="Currency 2 6 3 2 3 2 6 3" xfId="7301" xr:uid="{00000000-0005-0000-0000-00003F1B0000}"/>
    <cellStyle name="Currency 2 6 3 2 3 2 7" xfId="7302" xr:uid="{00000000-0005-0000-0000-0000401B0000}"/>
    <cellStyle name="Currency 2 6 3 2 3 2 7 2" xfId="7303" xr:uid="{00000000-0005-0000-0000-0000411B0000}"/>
    <cellStyle name="Currency 2 6 3 2 3 2 8" xfId="7304" xr:uid="{00000000-0005-0000-0000-0000421B0000}"/>
    <cellStyle name="Currency 2 6 3 2 3 2 8 2" xfId="7305" xr:uid="{00000000-0005-0000-0000-0000431B0000}"/>
    <cellStyle name="Currency 2 6 3 2 3 2 9" xfId="7306" xr:uid="{00000000-0005-0000-0000-0000441B0000}"/>
    <cellStyle name="Currency 2 6 3 2 3 3" xfId="312" xr:uid="{00000000-0005-0000-0000-0000451B0000}"/>
    <cellStyle name="Currency 2 6 3 2 3 3 2" xfId="7307" xr:uid="{00000000-0005-0000-0000-0000461B0000}"/>
    <cellStyle name="Currency 2 6 3 2 3 3 2 2" xfId="25529" xr:uid="{00000000-0005-0000-0000-0000471B0000}"/>
    <cellStyle name="Currency 2 6 3 2 3 3 2 3" xfId="25632" xr:uid="{00000000-0005-0000-0000-0000481B0000}"/>
    <cellStyle name="Currency 2 6 3 2 3 3 3" xfId="7308" xr:uid="{00000000-0005-0000-0000-0000491B0000}"/>
    <cellStyle name="Currency 2 6 3 2 3 4" xfId="7309" xr:uid="{00000000-0005-0000-0000-00004A1B0000}"/>
    <cellStyle name="Currency 2 6 3 2 3 4 2" xfId="7310" xr:uid="{00000000-0005-0000-0000-00004B1B0000}"/>
    <cellStyle name="Currency 2 6 3 2 3 4 3" xfId="7311" xr:uid="{00000000-0005-0000-0000-00004C1B0000}"/>
    <cellStyle name="Currency 2 6 3 2 3 4 4" xfId="25527" xr:uid="{00000000-0005-0000-0000-00004D1B0000}"/>
    <cellStyle name="Currency 2 6 3 2 3 5" xfId="7312" xr:uid="{00000000-0005-0000-0000-00004E1B0000}"/>
    <cellStyle name="Currency 2 6 3 2 3 5 2" xfId="7313" xr:uid="{00000000-0005-0000-0000-00004F1B0000}"/>
    <cellStyle name="Currency 2 6 3 2 3 5 2 2" xfId="7314" xr:uid="{00000000-0005-0000-0000-0000501B0000}"/>
    <cellStyle name="Currency 2 6 3 2 3 5 3" xfId="7315" xr:uid="{00000000-0005-0000-0000-0000511B0000}"/>
    <cellStyle name="Currency 2 6 3 2 3 6" xfId="7316" xr:uid="{00000000-0005-0000-0000-0000521B0000}"/>
    <cellStyle name="Currency 2 6 3 2 3 6 2" xfId="7317" xr:uid="{00000000-0005-0000-0000-0000531B0000}"/>
    <cellStyle name="Currency 2 6 3 2 3 6 2 2" xfId="7318" xr:uid="{00000000-0005-0000-0000-0000541B0000}"/>
    <cellStyle name="Currency 2 6 3 2 3 6 3" xfId="7319" xr:uid="{00000000-0005-0000-0000-0000551B0000}"/>
    <cellStyle name="Currency 2 6 3 2 3 7" xfId="7320" xr:uid="{00000000-0005-0000-0000-0000561B0000}"/>
    <cellStyle name="Currency 2 6 3 2 3 7 2" xfId="7321" xr:uid="{00000000-0005-0000-0000-0000571B0000}"/>
    <cellStyle name="Currency 2 6 3 2 3 7 2 2" xfId="7322" xr:uid="{00000000-0005-0000-0000-0000581B0000}"/>
    <cellStyle name="Currency 2 6 3 2 3 7 3" xfId="7323" xr:uid="{00000000-0005-0000-0000-0000591B0000}"/>
    <cellStyle name="Currency 2 6 3 2 3 8" xfId="7324" xr:uid="{00000000-0005-0000-0000-00005A1B0000}"/>
    <cellStyle name="Currency 2 6 3 2 3 8 2" xfId="7325" xr:uid="{00000000-0005-0000-0000-00005B1B0000}"/>
    <cellStyle name="Currency 2 6 3 2 3 9" xfId="7326" xr:uid="{00000000-0005-0000-0000-00005C1B0000}"/>
    <cellStyle name="Currency 2 6 3 2 3 9 2" xfId="7327" xr:uid="{00000000-0005-0000-0000-00005D1B0000}"/>
    <cellStyle name="Currency 2 6 3 2 4" xfId="313" xr:uid="{00000000-0005-0000-0000-00005E1B0000}"/>
    <cellStyle name="Currency 2 6 3 2 4 2" xfId="314" xr:uid="{00000000-0005-0000-0000-00005F1B0000}"/>
    <cellStyle name="Currency 2 6 3 2 4 2 10" xfId="7328" xr:uid="{00000000-0005-0000-0000-0000601B0000}"/>
    <cellStyle name="Currency 2 6 3 2 4 2 11" xfId="7329" xr:uid="{00000000-0005-0000-0000-0000611B0000}"/>
    <cellStyle name="Currency 2 6 3 2 4 2 2" xfId="7330" xr:uid="{00000000-0005-0000-0000-0000621B0000}"/>
    <cellStyle name="Currency 2 6 3 2 4 2 2 2" xfId="7331" xr:uid="{00000000-0005-0000-0000-0000631B0000}"/>
    <cellStyle name="Currency 2 6 3 2 4 2 2 3" xfId="7332" xr:uid="{00000000-0005-0000-0000-0000641B0000}"/>
    <cellStyle name="Currency 2 6 3 2 4 2 3" xfId="7333" xr:uid="{00000000-0005-0000-0000-0000651B0000}"/>
    <cellStyle name="Currency 2 6 3 2 4 2 3 2" xfId="25531" xr:uid="{00000000-0005-0000-0000-0000661B0000}"/>
    <cellStyle name="Currency 2 6 3 2 4 2 3 3" xfId="25633" xr:uid="{00000000-0005-0000-0000-0000671B0000}"/>
    <cellStyle name="Currency 2 6 3 2 4 2 4" xfId="7334" xr:uid="{00000000-0005-0000-0000-0000681B0000}"/>
    <cellStyle name="Currency 2 6 3 2 4 2 4 2" xfId="7335" xr:uid="{00000000-0005-0000-0000-0000691B0000}"/>
    <cellStyle name="Currency 2 6 3 2 4 2 4 2 2" xfId="7336" xr:uid="{00000000-0005-0000-0000-00006A1B0000}"/>
    <cellStyle name="Currency 2 6 3 2 4 2 4 3" xfId="7337" xr:uid="{00000000-0005-0000-0000-00006B1B0000}"/>
    <cellStyle name="Currency 2 6 3 2 4 2 5" xfId="7338" xr:uid="{00000000-0005-0000-0000-00006C1B0000}"/>
    <cellStyle name="Currency 2 6 3 2 4 2 5 2" xfId="7339" xr:uid="{00000000-0005-0000-0000-00006D1B0000}"/>
    <cellStyle name="Currency 2 6 3 2 4 2 5 2 2" xfId="7340" xr:uid="{00000000-0005-0000-0000-00006E1B0000}"/>
    <cellStyle name="Currency 2 6 3 2 4 2 5 3" xfId="7341" xr:uid="{00000000-0005-0000-0000-00006F1B0000}"/>
    <cellStyle name="Currency 2 6 3 2 4 2 6" xfId="7342" xr:uid="{00000000-0005-0000-0000-0000701B0000}"/>
    <cellStyle name="Currency 2 6 3 2 4 2 6 2" xfId="7343" xr:uid="{00000000-0005-0000-0000-0000711B0000}"/>
    <cellStyle name="Currency 2 6 3 2 4 2 6 2 2" xfId="7344" xr:uid="{00000000-0005-0000-0000-0000721B0000}"/>
    <cellStyle name="Currency 2 6 3 2 4 2 6 3" xfId="7345" xr:uid="{00000000-0005-0000-0000-0000731B0000}"/>
    <cellStyle name="Currency 2 6 3 2 4 2 7" xfId="7346" xr:uid="{00000000-0005-0000-0000-0000741B0000}"/>
    <cellStyle name="Currency 2 6 3 2 4 2 7 2" xfId="7347" xr:uid="{00000000-0005-0000-0000-0000751B0000}"/>
    <cellStyle name="Currency 2 6 3 2 4 2 8" xfId="7348" xr:uid="{00000000-0005-0000-0000-0000761B0000}"/>
    <cellStyle name="Currency 2 6 3 2 4 2 8 2" xfId="7349" xr:uid="{00000000-0005-0000-0000-0000771B0000}"/>
    <cellStyle name="Currency 2 6 3 2 4 2 9" xfId="7350" xr:uid="{00000000-0005-0000-0000-0000781B0000}"/>
    <cellStyle name="Currency 2 6 3 2 4 3" xfId="315" xr:uid="{00000000-0005-0000-0000-0000791B0000}"/>
    <cellStyle name="Currency 2 6 3 2 4 3 2" xfId="7351" xr:uid="{00000000-0005-0000-0000-00007A1B0000}"/>
    <cellStyle name="Currency 2 6 3 2 4 3 2 2" xfId="25532" xr:uid="{00000000-0005-0000-0000-00007B1B0000}"/>
    <cellStyle name="Currency 2 6 3 2 4 3 2 3" xfId="25634" xr:uid="{00000000-0005-0000-0000-00007C1B0000}"/>
    <cellStyle name="Currency 2 6 3 2 4 3 3" xfId="7352" xr:uid="{00000000-0005-0000-0000-00007D1B0000}"/>
    <cellStyle name="Currency 2 6 3 2 4 4" xfId="7353" xr:uid="{00000000-0005-0000-0000-00007E1B0000}"/>
    <cellStyle name="Currency 2 6 3 2 4 4 2" xfId="7354" xr:uid="{00000000-0005-0000-0000-00007F1B0000}"/>
    <cellStyle name="Currency 2 6 3 2 4 4 2 2" xfId="7355" xr:uid="{00000000-0005-0000-0000-0000801B0000}"/>
    <cellStyle name="Currency 2 6 3 2 4 4 3" xfId="7356" xr:uid="{00000000-0005-0000-0000-0000811B0000}"/>
    <cellStyle name="Currency 2 6 3 2 4 4 4" xfId="25530" xr:uid="{00000000-0005-0000-0000-0000821B0000}"/>
    <cellStyle name="Currency 2 6 3 2 4 5" xfId="7357" xr:uid="{00000000-0005-0000-0000-0000831B0000}"/>
    <cellStyle name="Currency 2 6 3 2 4 5 2" xfId="7358" xr:uid="{00000000-0005-0000-0000-0000841B0000}"/>
    <cellStyle name="Currency 2 6 3 2 4 5 2 2" xfId="7359" xr:uid="{00000000-0005-0000-0000-0000851B0000}"/>
    <cellStyle name="Currency 2 6 3 2 4 5 3" xfId="7360" xr:uid="{00000000-0005-0000-0000-0000861B0000}"/>
    <cellStyle name="Currency 2 6 3 2 4 6" xfId="7361" xr:uid="{00000000-0005-0000-0000-0000871B0000}"/>
    <cellStyle name="Currency 2 6 3 2 4 7" xfId="7362" xr:uid="{00000000-0005-0000-0000-0000881B0000}"/>
    <cellStyle name="Currency 2 6 3 2 5" xfId="7363" xr:uid="{00000000-0005-0000-0000-0000891B0000}"/>
    <cellStyle name="Currency 2 6 3 2 5 10" xfId="7364" xr:uid="{00000000-0005-0000-0000-00008A1B0000}"/>
    <cellStyle name="Currency 2 6 3 2 5 2" xfId="7365" xr:uid="{00000000-0005-0000-0000-00008B1B0000}"/>
    <cellStyle name="Currency 2 6 3 2 5 2 2" xfId="7366" xr:uid="{00000000-0005-0000-0000-00008C1B0000}"/>
    <cellStyle name="Currency 2 6 3 2 5 2 3" xfId="7367" xr:uid="{00000000-0005-0000-0000-00008D1B0000}"/>
    <cellStyle name="Currency 2 6 3 2 5 3" xfId="7368" xr:uid="{00000000-0005-0000-0000-00008E1B0000}"/>
    <cellStyle name="Currency 2 6 3 2 5 3 2" xfId="7369" xr:uid="{00000000-0005-0000-0000-00008F1B0000}"/>
    <cellStyle name="Currency 2 6 3 2 5 3 3" xfId="7370" xr:uid="{00000000-0005-0000-0000-0000901B0000}"/>
    <cellStyle name="Currency 2 6 3 2 5 4" xfId="7371" xr:uid="{00000000-0005-0000-0000-0000911B0000}"/>
    <cellStyle name="Currency 2 6 3 2 5 4 2" xfId="7372" xr:uid="{00000000-0005-0000-0000-0000921B0000}"/>
    <cellStyle name="Currency 2 6 3 2 5 4 2 2" xfId="7373" xr:uid="{00000000-0005-0000-0000-0000931B0000}"/>
    <cellStyle name="Currency 2 6 3 2 5 4 3" xfId="7374" xr:uid="{00000000-0005-0000-0000-0000941B0000}"/>
    <cellStyle name="Currency 2 6 3 2 5 5" xfId="7375" xr:uid="{00000000-0005-0000-0000-0000951B0000}"/>
    <cellStyle name="Currency 2 6 3 2 5 5 2" xfId="7376" xr:uid="{00000000-0005-0000-0000-0000961B0000}"/>
    <cellStyle name="Currency 2 6 3 2 5 5 2 2" xfId="7377" xr:uid="{00000000-0005-0000-0000-0000971B0000}"/>
    <cellStyle name="Currency 2 6 3 2 5 5 3" xfId="7378" xr:uid="{00000000-0005-0000-0000-0000981B0000}"/>
    <cellStyle name="Currency 2 6 3 2 5 6" xfId="7379" xr:uid="{00000000-0005-0000-0000-0000991B0000}"/>
    <cellStyle name="Currency 2 6 3 2 5 6 2" xfId="7380" xr:uid="{00000000-0005-0000-0000-00009A1B0000}"/>
    <cellStyle name="Currency 2 6 3 2 5 6 2 2" xfId="7381" xr:uid="{00000000-0005-0000-0000-00009B1B0000}"/>
    <cellStyle name="Currency 2 6 3 2 5 6 3" xfId="7382" xr:uid="{00000000-0005-0000-0000-00009C1B0000}"/>
    <cellStyle name="Currency 2 6 3 2 5 7" xfId="7383" xr:uid="{00000000-0005-0000-0000-00009D1B0000}"/>
    <cellStyle name="Currency 2 6 3 2 5 7 2" xfId="7384" xr:uid="{00000000-0005-0000-0000-00009E1B0000}"/>
    <cellStyle name="Currency 2 6 3 2 5 8" xfId="7385" xr:uid="{00000000-0005-0000-0000-00009F1B0000}"/>
    <cellStyle name="Currency 2 6 3 2 5 8 2" xfId="7386" xr:uid="{00000000-0005-0000-0000-0000A01B0000}"/>
    <cellStyle name="Currency 2 6 3 2 5 9" xfId="7387" xr:uid="{00000000-0005-0000-0000-0000A11B0000}"/>
    <cellStyle name="Currency 2 6 3 2 6" xfId="7388" xr:uid="{00000000-0005-0000-0000-0000A21B0000}"/>
    <cellStyle name="Currency 2 6 3 2 6 10" xfId="7389" xr:uid="{00000000-0005-0000-0000-0000A31B0000}"/>
    <cellStyle name="Currency 2 6 3 2 6 11" xfId="7390" xr:uid="{00000000-0005-0000-0000-0000A41B0000}"/>
    <cellStyle name="Currency 2 6 3 2 6 12" xfId="7391" xr:uid="{00000000-0005-0000-0000-0000A51B0000}"/>
    <cellStyle name="Currency 2 6 3 2 6 2" xfId="7392" xr:uid="{00000000-0005-0000-0000-0000A61B0000}"/>
    <cellStyle name="Currency 2 6 3 2 6 2 2" xfId="7393" xr:uid="{00000000-0005-0000-0000-0000A71B0000}"/>
    <cellStyle name="Currency 2 6 3 2 6 2 3" xfId="7394" xr:uid="{00000000-0005-0000-0000-0000A81B0000}"/>
    <cellStyle name="Currency 2 6 3 2 6 3" xfId="7395" xr:uid="{00000000-0005-0000-0000-0000A91B0000}"/>
    <cellStyle name="Currency 2 6 3 2 6 3 2" xfId="7396" xr:uid="{00000000-0005-0000-0000-0000AA1B0000}"/>
    <cellStyle name="Currency 2 6 3 2 6 3 3" xfId="7397" xr:uid="{00000000-0005-0000-0000-0000AB1B0000}"/>
    <cellStyle name="Currency 2 6 3 2 6 4" xfId="7398" xr:uid="{00000000-0005-0000-0000-0000AC1B0000}"/>
    <cellStyle name="Currency 2 6 3 2 6 5" xfId="7399" xr:uid="{00000000-0005-0000-0000-0000AD1B0000}"/>
    <cellStyle name="Currency 2 6 3 2 6 5 2" xfId="7400" xr:uid="{00000000-0005-0000-0000-0000AE1B0000}"/>
    <cellStyle name="Currency 2 6 3 2 6 5 2 2" xfId="7401" xr:uid="{00000000-0005-0000-0000-0000AF1B0000}"/>
    <cellStyle name="Currency 2 6 3 2 6 5 3" xfId="7402" xr:uid="{00000000-0005-0000-0000-0000B01B0000}"/>
    <cellStyle name="Currency 2 6 3 2 6 6" xfId="7403" xr:uid="{00000000-0005-0000-0000-0000B11B0000}"/>
    <cellStyle name="Currency 2 6 3 2 6 6 2" xfId="7404" xr:uid="{00000000-0005-0000-0000-0000B21B0000}"/>
    <cellStyle name="Currency 2 6 3 2 6 6 2 2" xfId="7405" xr:uid="{00000000-0005-0000-0000-0000B31B0000}"/>
    <cellStyle name="Currency 2 6 3 2 6 6 3" xfId="7406" xr:uid="{00000000-0005-0000-0000-0000B41B0000}"/>
    <cellStyle name="Currency 2 6 3 2 6 7" xfId="7407" xr:uid="{00000000-0005-0000-0000-0000B51B0000}"/>
    <cellStyle name="Currency 2 6 3 2 6 7 2" xfId="7408" xr:uid="{00000000-0005-0000-0000-0000B61B0000}"/>
    <cellStyle name="Currency 2 6 3 2 6 7 2 2" xfId="7409" xr:uid="{00000000-0005-0000-0000-0000B71B0000}"/>
    <cellStyle name="Currency 2 6 3 2 6 7 3" xfId="7410" xr:uid="{00000000-0005-0000-0000-0000B81B0000}"/>
    <cellStyle name="Currency 2 6 3 2 6 8" xfId="7411" xr:uid="{00000000-0005-0000-0000-0000B91B0000}"/>
    <cellStyle name="Currency 2 6 3 2 6 8 2" xfId="7412" xr:uid="{00000000-0005-0000-0000-0000BA1B0000}"/>
    <cellStyle name="Currency 2 6 3 2 6 9" xfId="7413" xr:uid="{00000000-0005-0000-0000-0000BB1B0000}"/>
    <cellStyle name="Currency 2 6 3 2 6 9 2" xfId="7414" xr:uid="{00000000-0005-0000-0000-0000BC1B0000}"/>
    <cellStyle name="Currency 2 6 3 2 7" xfId="7415" xr:uid="{00000000-0005-0000-0000-0000BD1B0000}"/>
    <cellStyle name="Currency 2 6 3 2 7 2" xfId="7416" xr:uid="{00000000-0005-0000-0000-0000BE1B0000}"/>
    <cellStyle name="Currency 2 6 3 2 7 3" xfId="7417" xr:uid="{00000000-0005-0000-0000-0000BF1B0000}"/>
    <cellStyle name="Currency 2 6 3 2 8" xfId="7418" xr:uid="{00000000-0005-0000-0000-0000C01B0000}"/>
    <cellStyle name="Currency 2 6 3 2 8 2" xfId="7419" xr:uid="{00000000-0005-0000-0000-0000C11B0000}"/>
    <cellStyle name="Currency 2 6 3 2 8 2 2" xfId="7420" xr:uid="{00000000-0005-0000-0000-0000C21B0000}"/>
    <cellStyle name="Currency 2 6 3 2 8 3" xfId="7421" xr:uid="{00000000-0005-0000-0000-0000C31B0000}"/>
    <cellStyle name="Currency 2 6 3 2 8 4" xfId="7422" xr:uid="{00000000-0005-0000-0000-0000C41B0000}"/>
    <cellStyle name="Currency 2 6 3 2 9" xfId="7423" xr:uid="{00000000-0005-0000-0000-0000C51B0000}"/>
    <cellStyle name="Currency 2 6 3 2 9 2" xfId="7424" xr:uid="{00000000-0005-0000-0000-0000C61B0000}"/>
    <cellStyle name="Currency 2 6 3 2 9 2 2" xfId="7425" xr:uid="{00000000-0005-0000-0000-0000C71B0000}"/>
    <cellStyle name="Currency 2 6 3 2 9 3" xfId="7426" xr:uid="{00000000-0005-0000-0000-0000C81B0000}"/>
    <cellStyle name="Currency 2 6 3 3" xfId="316" xr:uid="{00000000-0005-0000-0000-0000C91B0000}"/>
    <cellStyle name="Currency 2 6 3 3 10" xfId="7427" xr:uid="{00000000-0005-0000-0000-0000CA1B0000}"/>
    <cellStyle name="Currency 2 6 3 3 10 2" xfId="7428" xr:uid="{00000000-0005-0000-0000-0000CB1B0000}"/>
    <cellStyle name="Currency 2 6 3 3 10 2 2" xfId="7429" xr:uid="{00000000-0005-0000-0000-0000CC1B0000}"/>
    <cellStyle name="Currency 2 6 3 3 10 3" xfId="7430" xr:uid="{00000000-0005-0000-0000-0000CD1B0000}"/>
    <cellStyle name="Currency 2 6 3 3 11" xfId="7431" xr:uid="{00000000-0005-0000-0000-0000CE1B0000}"/>
    <cellStyle name="Currency 2 6 3 3 11 2" xfId="7432" xr:uid="{00000000-0005-0000-0000-0000CF1B0000}"/>
    <cellStyle name="Currency 2 6 3 3 12" xfId="7433" xr:uid="{00000000-0005-0000-0000-0000D01B0000}"/>
    <cellStyle name="Currency 2 6 3 3 12 2" xfId="7434" xr:uid="{00000000-0005-0000-0000-0000D11B0000}"/>
    <cellStyle name="Currency 2 6 3 3 13" xfId="7435" xr:uid="{00000000-0005-0000-0000-0000D21B0000}"/>
    <cellStyle name="Currency 2 6 3 3 14" xfId="7436" xr:uid="{00000000-0005-0000-0000-0000D31B0000}"/>
    <cellStyle name="Currency 2 6 3 3 15" xfId="7437" xr:uid="{00000000-0005-0000-0000-0000D41B0000}"/>
    <cellStyle name="Currency 2 6 3 3 16" xfId="7438" xr:uid="{00000000-0005-0000-0000-0000D51B0000}"/>
    <cellStyle name="Currency 2 6 3 3 2" xfId="317" xr:uid="{00000000-0005-0000-0000-0000D61B0000}"/>
    <cellStyle name="Currency 2 6 3 3 2 2" xfId="7439" xr:uid="{00000000-0005-0000-0000-0000D71B0000}"/>
    <cellStyle name="Currency 2 6 3 3 2 2 10" xfId="7440" xr:uid="{00000000-0005-0000-0000-0000D81B0000}"/>
    <cellStyle name="Currency 2 6 3 3 2 2 2" xfId="7441" xr:uid="{00000000-0005-0000-0000-0000D91B0000}"/>
    <cellStyle name="Currency 2 6 3 3 2 2 2 2" xfId="7442" xr:uid="{00000000-0005-0000-0000-0000DA1B0000}"/>
    <cellStyle name="Currency 2 6 3 3 2 2 2 3" xfId="7443" xr:uid="{00000000-0005-0000-0000-0000DB1B0000}"/>
    <cellStyle name="Currency 2 6 3 3 2 2 3" xfId="7444" xr:uid="{00000000-0005-0000-0000-0000DC1B0000}"/>
    <cellStyle name="Currency 2 6 3 3 2 2 3 2" xfId="7445" xr:uid="{00000000-0005-0000-0000-0000DD1B0000}"/>
    <cellStyle name="Currency 2 6 3 3 2 2 3 3" xfId="7446" xr:uid="{00000000-0005-0000-0000-0000DE1B0000}"/>
    <cellStyle name="Currency 2 6 3 3 2 2 4" xfId="7447" xr:uid="{00000000-0005-0000-0000-0000DF1B0000}"/>
    <cellStyle name="Currency 2 6 3 3 2 2 4 2" xfId="7448" xr:uid="{00000000-0005-0000-0000-0000E01B0000}"/>
    <cellStyle name="Currency 2 6 3 3 2 2 4 2 2" xfId="7449" xr:uid="{00000000-0005-0000-0000-0000E11B0000}"/>
    <cellStyle name="Currency 2 6 3 3 2 2 4 3" xfId="7450" xr:uid="{00000000-0005-0000-0000-0000E21B0000}"/>
    <cellStyle name="Currency 2 6 3 3 2 2 5" xfId="7451" xr:uid="{00000000-0005-0000-0000-0000E31B0000}"/>
    <cellStyle name="Currency 2 6 3 3 2 2 5 2" xfId="7452" xr:uid="{00000000-0005-0000-0000-0000E41B0000}"/>
    <cellStyle name="Currency 2 6 3 3 2 2 5 2 2" xfId="7453" xr:uid="{00000000-0005-0000-0000-0000E51B0000}"/>
    <cellStyle name="Currency 2 6 3 3 2 2 5 3" xfId="7454" xr:uid="{00000000-0005-0000-0000-0000E61B0000}"/>
    <cellStyle name="Currency 2 6 3 3 2 2 6" xfId="7455" xr:uid="{00000000-0005-0000-0000-0000E71B0000}"/>
    <cellStyle name="Currency 2 6 3 3 2 2 6 2" xfId="7456" xr:uid="{00000000-0005-0000-0000-0000E81B0000}"/>
    <cellStyle name="Currency 2 6 3 3 2 2 6 2 2" xfId="7457" xr:uid="{00000000-0005-0000-0000-0000E91B0000}"/>
    <cellStyle name="Currency 2 6 3 3 2 2 6 3" xfId="7458" xr:uid="{00000000-0005-0000-0000-0000EA1B0000}"/>
    <cellStyle name="Currency 2 6 3 3 2 2 7" xfId="7459" xr:uid="{00000000-0005-0000-0000-0000EB1B0000}"/>
    <cellStyle name="Currency 2 6 3 3 2 2 7 2" xfId="7460" xr:uid="{00000000-0005-0000-0000-0000EC1B0000}"/>
    <cellStyle name="Currency 2 6 3 3 2 2 8" xfId="7461" xr:uid="{00000000-0005-0000-0000-0000ED1B0000}"/>
    <cellStyle name="Currency 2 6 3 3 2 2 8 2" xfId="7462" xr:uid="{00000000-0005-0000-0000-0000EE1B0000}"/>
    <cellStyle name="Currency 2 6 3 3 2 2 9" xfId="7463" xr:uid="{00000000-0005-0000-0000-0000EF1B0000}"/>
    <cellStyle name="Currency 2 6 3 3 2 3" xfId="7464" xr:uid="{00000000-0005-0000-0000-0000F01B0000}"/>
    <cellStyle name="Currency 2 6 3 3 2 3 10" xfId="7465" xr:uid="{00000000-0005-0000-0000-0000F11B0000}"/>
    <cellStyle name="Currency 2 6 3 3 2 3 2" xfId="7466" xr:uid="{00000000-0005-0000-0000-0000F21B0000}"/>
    <cellStyle name="Currency 2 6 3 3 2 3 2 2" xfId="7467" xr:uid="{00000000-0005-0000-0000-0000F31B0000}"/>
    <cellStyle name="Currency 2 6 3 3 2 3 2 3" xfId="7468" xr:uid="{00000000-0005-0000-0000-0000F41B0000}"/>
    <cellStyle name="Currency 2 6 3 3 2 3 3" xfId="7469" xr:uid="{00000000-0005-0000-0000-0000F51B0000}"/>
    <cellStyle name="Currency 2 6 3 3 2 3 3 2" xfId="7470" xr:uid="{00000000-0005-0000-0000-0000F61B0000}"/>
    <cellStyle name="Currency 2 6 3 3 2 3 3 3" xfId="7471" xr:uid="{00000000-0005-0000-0000-0000F71B0000}"/>
    <cellStyle name="Currency 2 6 3 3 2 3 4" xfId="7472" xr:uid="{00000000-0005-0000-0000-0000F81B0000}"/>
    <cellStyle name="Currency 2 6 3 3 2 3 4 2" xfId="7473" xr:uid="{00000000-0005-0000-0000-0000F91B0000}"/>
    <cellStyle name="Currency 2 6 3 3 2 3 4 2 2" xfId="7474" xr:uid="{00000000-0005-0000-0000-0000FA1B0000}"/>
    <cellStyle name="Currency 2 6 3 3 2 3 4 3" xfId="7475" xr:uid="{00000000-0005-0000-0000-0000FB1B0000}"/>
    <cellStyle name="Currency 2 6 3 3 2 3 5" xfId="7476" xr:uid="{00000000-0005-0000-0000-0000FC1B0000}"/>
    <cellStyle name="Currency 2 6 3 3 2 3 5 2" xfId="7477" xr:uid="{00000000-0005-0000-0000-0000FD1B0000}"/>
    <cellStyle name="Currency 2 6 3 3 2 3 5 2 2" xfId="7478" xr:uid="{00000000-0005-0000-0000-0000FE1B0000}"/>
    <cellStyle name="Currency 2 6 3 3 2 3 5 3" xfId="7479" xr:uid="{00000000-0005-0000-0000-0000FF1B0000}"/>
    <cellStyle name="Currency 2 6 3 3 2 3 6" xfId="7480" xr:uid="{00000000-0005-0000-0000-0000001C0000}"/>
    <cellStyle name="Currency 2 6 3 3 2 3 6 2" xfId="7481" xr:uid="{00000000-0005-0000-0000-0000011C0000}"/>
    <cellStyle name="Currency 2 6 3 3 2 3 6 2 2" xfId="7482" xr:uid="{00000000-0005-0000-0000-0000021C0000}"/>
    <cellStyle name="Currency 2 6 3 3 2 3 6 3" xfId="7483" xr:uid="{00000000-0005-0000-0000-0000031C0000}"/>
    <cellStyle name="Currency 2 6 3 3 2 3 7" xfId="7484" xr:uid="{00000000-0005-0000-0000-0000041C0000}"/>
    <cellStyle name="Currency 2 6 3 3 2 3 7 2" xfId="7485" xr:uid="{00000000-0005-0000-0000-0000051C0000}"/>
    <cellStyle name="Currency 2 6 3 3 2 3 8" xfId="7486" xr:uid="{00000000-0005-0000-0000-0000061C0000}"/>
    <cellStyle name="Currency 2 6 3 3 2 3 8 2" xfId="7487" xr:uid="{00000000-0005-0000-0000-0000071C0000}"/>
    <cellStyle name="Currency 2 6 3 3 2 3 9" xfId="7488" xr:uid="{00000000-0005-0000-0000-0000081C0000}"/>
    <cellStyle name="Currency 2 6 3 3 2 4" xfId="7489" xr:uid="{00000000-0005-0000-0000-0000091C0000}"/>
    <cellStyle name="Currency 2 6 3 3 2 4 10" xfId="7490" xr:uid="{00000000-0005-0000-0000-00000A1C0000}"/>
    <cellStyle name="Currency 2 6 3 3 2 4 2" xfId="7491" xr:uid="{00000000-0005-0000-0000-00000B1C0000}"/>
    <cellStyle name="Currency 2 6 3 3 2 4 3" xfId="7492" xr:uid="{00000000-0005-0000-0000-00000C1C0000}"/>
    <cellStyle name="Currency 2 6 3 3 2 4 3 2" xfId="7493" xr:uid="{00000000-0005-0000-0000-00000D1C0000}"/>
    <cellStyle name="Currency 2 6 3 3 2 4 3 2 2" xfId="7494" xr:uid="{00000000-0005-0000-0000-00000E1C0000}"/>
    <cellStyle name="Currency 2 6 3 3 2 4 3 3" xfId="7495" xr:uid="{00000000-0005-0000-0000-00000F1C0000}"/>
    <cellStyle name="Currency 2 6 3 3 2 4 4" xfId="7496" xr:uid="{00000000-0005-0000-0000-0000101C0000}"/>
    <cellStyle name="Currency 2 6 3 3 2 4 4 2" xfId="7497" xr:uid="{00000000-0005-0000-0000-0000111C0000}"/>
    <cellStyle name="Currency 2 6 3 3 2 4 4 2 2" xfId="7498" xr:uid="{00000000-0005-0000-0000-0000121C0000}"/>
    <cellStyle name="Currency 2 6 3 3 2 4 4 3" xfId="7499" xr:uid="{00000000-0005-0000-0000-0000131C0000}"/>
    <cellStyle name="Currency 2 6 3 3 2 4 5" xfId="7500" xr:uid="{00000000-0005-0000-0000-0000141C0000}"/>
    <cellStyle name="Currency 2 6 3 3 2 4 5 2" xfId="7501" xr:uid="{00000000-0005-0000-0000-0000151C0000}"/>
    <cellStyle name="Currency 2 6 3 3 2 4 5 2 2" xfId="7502" xr:uid="{00000000-0005-0000-0000-0000161C0000}"/>
    <cellStyle name="Currency 2 6 3 3 2 4 5 3" xfId="7503" xr:uid="{00000000-0005-0000-0000-0000171C0000}"/>
    <cellStyle name="Currency 2 6 3 3 2 4 6" xfId="7504" xr:uid="{00000000-0005-0000-0000-0000181C0000}"/>
    <cellStyle name="Currency 2 6 3 3 2 4 6 2" xfId="7505" xr:uid="{00000000-0005-0000-0000-0000191C0000}"/>
    <cellStyle name="Currency 2 6 3 3 2 4 7" xfId="7506" xr:uid="{00000000-0005-0000-0000-00001A1C0000}"/>
    <cellStyle name="Currency 2 6 3 3 2 4 7 2" xfId="7507" xr:uid="{00000000-0005-0000-0000-00001B1C0000}"/>
    <cellStyle name="Currency 2 6 3 3 2 4 8" xfId="7508" xr:uid="{00000000-0005-0000-0000-00001C1C0000}"/>
    <cellStyle name="Currency 2 6 3 3 2 4 9" xfId="7509" xr:uid="{00000000-0005-0000-0000-00001D1C0000}"/>
    <cellStyle name="Currency 2 6 3 3 2 5" xfId="7510" xr:uid="{00000000-0005-0000-0000-00001E1C0000}"/>
    <cellStyle name="Currency 2 6 3 3 2 5 2" xfId="7511" xr:uid="{00000000-0005-0000-0000-00001F1C0000}"/>
    <cellStyle name="Currency 2 6 3 3 2 5 3" xfId="7512" xr:uid="{00000000-0005-0000-0000-0000201C0000}"/>
    <cellStyle name="Currency 2 6 3 3 2 5 4" xfId="25533" xr:uid="{00000000-0005-0000-0000-0000211C0000}"/>
    <cellStyle name="Currency 2 6 3 3 2 6" xfId="7513" xr:uid="{00000000-0005-0000-0000-0000221C0000}"/>
    <cellStyle name="Currency 2 6 3 3 2 6 2" xfId="7514" xr:uid="{00000000-0005-0000-0000-0000231C0000}"/>
    <cellStyle name="Currency 2 6 3 3 2 6 2 2" xfId="7515" xr:uid="{00000000-0005-0000-0000-0000241C0000}"/>
    <cellStyle name="Currency 2 6 3 3 2 6 2 2 2" xfId="7516" xr:uid="{00000000-0005-0000-0000-0000251C0000}"/>
    <cellStyle name="Currency 2 6 3 3 2 6 2 3" xfId="7517" xr:uid="{00000000-0005-0000-0000-0000261C0000}"/>
    <cellStyle name="Currency 2 6 3 3 2 6 3" xfId="7518" xr:uid="{00000000-0005-0000-0000-0000271C0000}"/>
    <cellStyle name="Currency 2 6 3 3 2 6 3 2" xfId="7519" xr:uid="{00000000-0005-0000-0000-0000281C0000}"/>
    <cellStyle name="Currency 2 6 3 3 2 6 3 2 2" xfId="7520" xr:uid="{00000000-0005-0000-0000-0000291C0000}"/>
    <cellStyle name="Currency 2 6 3 3 2 6 3 3" xfId="7521" xr:uid="{00000000-0005-0000-0000-00002A1C0000}"/>
    <cellStyle name="Currency 2 6 3 3 2 6 4" xfId="7522" xr:uid="{00000000-0005-0000-0000-00002B1C0000}"/>
    <cellStyle name="Currency 2 6 3 3 2 6 4 2" xfId="7523" xr:uid="{00000000-0005-0000-0000-00002C1C0000}"/>
    <cellStyle name="Currency 2 6 3 3 2 6 4 2 2" xfId="7524" xr:uid="{00000000-0005-0000-0000-00002D1C0000}"/>
    <cellStyle name="Currency 2 6 3 3 2 6 4 3" xfId="7525" xr:uid="{00000000-0005-0000-0000-00002E1C0000}"/>
    <cellStyle name="Currency 2 6 3 3 2 6 5" xfId="7526" xr:uid="{00000000-0005-0000-0000-00002F1C0000}"/>
    <cellStyle name="Currency 2 6 3 3 2 6 5 2" xfId="7527" xr:uid="{00000000-0005-0000-0000-0000301C0000}"/>
    <cellStyle name="Currency 2 6 3 3 2 6 6" xfId="7528" xr:uid="{00000000-0005-0000-0000-0000311C0000}"/>
    <cellStyle name="Currency 2 6 3 3 2 6 6 2" xfId="7529" xr:uid="{00000000-0005-0000-0000-0000321C0000}"/>
    <cellStyle name="Currency 2 6 3 3 2 6 7" xfId="7530" xr:uid="{00000000-0005-0000-0000-0000331C0000}"/>
    <cellStyle name="Currency 2 6 3 3 2 7" xfId="7531" xr:uid="{00000000-0005-0000-0000-0000341C0000}"/>
    <cellStyle name="Currency 2 6 3 3 2 7 2" xfId="7532" xr:uid="{00000000-0005-0000-0000-0000351C0000}"/>
    <cellStyle name="Currency 2 6 3 3 2 7 2 2" xfId="7533" xr:uid="{00000000-0005-0000-0000-0000361C0000}"/>
    <cellStyle name="Currency 2 6 3 3 2 7 3" xfId="7534" xr:uid="{00000000-0005-0000-0000-0000371C0000}"/>
    <cellStyle name="Currency 2 6 3 3 2 8" xfId="7535" xr:uid="{00000000-0005-0000-0000-0000381C0000}"/>
    <cellStyle name="Currency 2 6 3 3 2 8 2" xfId="7536" xr:uid="{00000000-0005-0000-0000-0000391C0000}"/>
    <cellStyle name="Currency 2 6 3 3 2 8 2 2" xfId="7537" xr:uid="{00000000-0005-0000-0000-00003A1C0000}"/>
    <cellStyle name="Currency 2 6 3 3 2 8 3" xfId="7538" xr:uid="{00000000-0005-0000-0000-00003B1C0000}"/>
    <cellStyle name="Currency 2 6 3 3 2 9" xfId="7539" xr:uid="{00000000-0005-0000-0000-00003C1C0000}"/>
    <cellStyle name="Currency 2 6 3 3 3" xfId="318" xr:uid="{00000000-0005-0000-0000-00003D1C0000}"/>
    <cellStyle name="Currency 2 6 3 3 3 10" xfId="7540" xr:uid="{00000000-0005-0000-0000-00003E1C0000}"/>
    <cellStyle name="Currency 2 6 3 3 3 11" xfId="7541" xr:uid="{00000000-0005-0000-0000-00003F1C0000}"/>
    <cellStyle name="Currency 2 6 3 3 3 12" xfId="7542" xr:uid="{00000000-0005-0000-0000-0000401C0000}"/>
    <cellStyle name="Currency 2 6 3 3 3 13" xfId="7543" xr:uid="{00000000-0005-0000-0000-0000411C0000}"/>
    <cellStyle name="Currency 2 6 3 3 3 2" xfId="319" xr:uid="{00000000-0005-0000-0000-0000421C0000}"/>
    <cellStyle name="Currency 2 6 3 3 3 2 10" xfId="7544" xr:uid="{00000000-0005-0000-0000-0000431C0000}"/>
    <cellStyle name="Currency 2 6 3 3 3 2 2" xfId="7545" xr:uid="{00000000-0005-0000-0000-0000441C0000}"/>
    <cellStyle name="Currency 2 6 3 3 3 2 2 2" xfId="7546" xr:uid="{00000000-0005-0000-0000-0000451C0000}"/>
    <cellStyle name="Currency 2 6 3 3 3 2 2 3" xfId="7547" xr:uid="{00000000-0005-0000-0000-0000461C0000}"/>
    <cellStyle name="Currency 2 6 3 3 3 2 3" xfId="7548" xr:uid="{00000000-0005-0000-0000-0000471C0000}"/>
    <cellStyle name="Currency 2 6 3 3 3 2 3 2" xfId="7549" xr:uid="{00000000-0005-0000-0000-0000481C0000}"/>
    <cellStyle name="Currency 2 6 3 3 3 2 3 3" xfId="7550" xr:uid="{00000000-0005-0000-0000-0000491C0000}"/>
    <cellStyle name="Currency 2 6 3 3 3 2 3 4" xfId="25535" xr:uid="{00000000-0005-0000-0000-00004A1C0000}"/>
    <cellStyle name="Currency 2 6 3 3 3 2 4" xfId="7551" xr:uid="{00000000-0005-0000-0000-00004B1C0000}"/>
    <cellStyle name="Currency 2 6 3 3 3 2 4 2" xfId="7552" xr:uid="{00000000-0005-0000-0000-00004C1C0000}"/>
    <cellStyle name="Currency 2 6 3 3 3 2 4 2 2" xfId="7553" xr:uid="{00000000-0005-0000-0000-00004D1C0000}"/>
    <cellStyle name="Currency 2 6 3 3 3 2 4 3" xfId="7554" xr:uid="{00000000-0005-0000-0000-00004E1C0000}"/>
    <cellStyle name="Currency 2 6 3 3 3 2 5" xfId="7555" xr:uid="{00000000-0005-0000-0000-00004F1C0000}"/>
    <cellStyle name="Currency 2 6 3 3 3 2 5 2" xfId="7556" xr:uid="{00000000-0005-0000-0000-0000501C0000}"/>
    <cellStyle name="Currency 2 6 3 3 3 2 5 2 2" xfId="7557" xr:uid="{00000000-0005-0000-0000-0000511C0000}"/>
    <cellStyle name="Currency 2 6 3 3 3 2 5 3" xfId="7558" xr:uid="{00000000-0005-0000-0000-0000521C0000}"/>
    <cellStyle name="Currency 2 6 3 3 3 2 6" xfId="7559" xr:uid="{00000000-0005-0000-0000-0000531C0000}"/>
    <cellStyle name="Currency 2 6 3 3 3 2 6 2" xfId="7560" xr:uid="{00000000-0005-0000-0000-0000541C0000}"/>
    <cellStyle name="Currency 2 6 3 3 3 2 6 2 2" xfId="7561" xr:uid="{00000000-0005-0000-0000-0000551C0000}"/>
    <cellStyle name="Currency 2 6 3 3 3 2 6 3" xfId="7562" xr:uid="{00000000-0005-0000-0000-0000561C0000}"/>
    <cellStyle name="Currency 2 6 3 3 3 2 7" xfId="7563" xr:uid="{00000000-0005-0000-0000-0000571C0000}"/>
    <cellStyle name="Currency 2 6 3 3 3 2 7 2" xfId="7564" xr:uid="{00000000-0005-0000-0000-0000581C0000}"/>
    <cellStyle name="Currency 2 6 3 3 3 2 8" xfId="7565" xr:uid="{00000000-0005-0000-0000-0000591C0000}"/>
    <cellStyle name="Currency 2 6 3 3 3 2 8 2" xfId="7566" xr:uid="{00000000-0005-0000-0000-00005A1C0000}"/>
    <cellStyle name="Currency 2 6 3 3 3 2 9" xfId="7567" xr:uid="{00000000-0005-0000-0000-00005B1C0000}"/>
    <cellStyle name="Currency 2 6 3 3 3 3" xfId="320" xr:uid="{00000000-0005-0000-0000-00005C1C0000}"/>
    <cellStyle name="Currency 2 6 3 3 3 3 2" xfId="7568" xr:uid="{00000000-0005-0000-0000-00005D1C0000}"/>
    <cellStyle name="Currency 2 6 3 3 3 3 2 2" xfId="25536" xr:uid="{00000000-0005-0000-0000-00005E1C0000}"/>
    <cellStyle name="Currency 2 6 3 3 3 3 2 3" xfId="25635" xr:uid="{00000000-0005-0000-0000-00005F1C0000}"/>
    <cellStyle name="Currency 2 6 3 3 3 3 3" xfId="7569" xr:uid="{00000000-0005-0000-0000-0000601C0000}"/>
    <cellStyle name="Currency 2 6 3 3 3 4" xfId="7570" xr:uid="{00000000-0005-0000-0000-0000611C0000}"/>
    <cellStyle name="Currency 2 6 3 3 3 4 2" xfId="7571" xr:uid="{00000000-0005-0000-0000-0000621C0000}"/>
    <cellStyle name="Currency 2 6 3 3 3 4 3" xfId="7572" xr:uid="{00000000-0005-0000-0000-0000631C0000}"/>
    <cellStyle name="Currency 2 6 3 3 3 4 4" xfId="25534" xr:uid="{00000000-0005-0000-0000-0000641C0000}"/>
    <cellStyle name="Currency 2 6 3 3 3 5" xfId="7573" xr:uid="{00000000-0005-0000-0000-0000651C0000}"/>
    <cellStyle name="Currency 2 6 3 3 3 5 2" xfId="7574" xr:uid="{00000000-0005-0000-0000-0000661C0000}"/>
    <cellStyle name="Currency 2 6 3 3 3 5 2 2" xfId="7575" xr:uid="{00000000-0005-0000-0000-0000671C0000}"/>
    <cellStyle name="Currency 2 6 3 3 3 5 3" xfId="7576" xr:uid="{00000000-0005-0000-0000-0000681C0000}"/>
    <cellStyle name="Currency 2 6 3 3 3 6" xfId="7577" xr:uid="{00000000-0005-0000-0000-0000691C0000}"/>
    <cellStyle name="Currency 2 6 3 3 3 6 2" xfId="7578" xr:uid="{00000000-0005-0000-0000-00006A1C0000}"/>
    <cellStyle name="Currency 2 6 3 3 3 6 2 2" xfId="7579" xr:uid="{00000000-0005-0000-0000-00006B1C0000}"/>
    <cellStyle name="Currency 2 6 3 3 3 6 3" xfId="7580" xr:uid="{00000000-0005-0000-0000-00006C1C0000}"/>
    <cellStyle name="Currency 2 6 3 3 3 7" xfId="7581" xr:uid="{00000000-0005-0000-0000-00006D1C0000}"/>
    <cellStyle name="Currency 2 6 3 3 3 7 2" xfId="7582" xr:uid="{00000000-0005-0000-0000-00006E1C0000}"/>
    <cellStyle name="Currency 2 6 3 3 3 7 2 2" xfId="7583" xr:uid="{00000000-0005-0000-0000-00006F1C0000}"/>
    <cellStyle name="Currency 2 6 3 3 3 7 3" xfId="7584" xr:uid="{00000000-0005-0000-0000-0000701C0000}"/>
    <cellStyle name="Currency 2 6 3 3 3 8" xfId="7585" xr:uid="{00000000-0005-0000-0000-0000711C0000}"/>
    <cellStyle name="Currency 2 6 3 3 3 8 2" xfId="7586" xr:uid="{00000000-0005-0000-0000-0000721C0000}"/>
    <cellStyle name="Currency 2 6 3 3 3 9" xfId="7587" xr:uid="{00000000-0005-0000-0000-0000731C0000}"/>
    <cellStyle name="Currency 2 6 3 3 3 9 2" xfId="7588" xr:uid="{00000000-0005-0000-0000-0000741C0000}"/>
    <cellStyle name="Currency 2 6 3 3 4" xfId="321" xr:uid="{00000000-0005-0000-0000-0000751C0000}"/>
    <cellStyle name="Currency 2 6 3 3 4 2" xfId="322" xr:uid="{00000000-0005-0000-0000-0000761C0000}"/>
    <cellStyle name="Currency 2 6 3 3 4 2 10" xfId="7589" xr:uid="{00000000-0005-0000-0000-0000771C0000}"/>
    <cellStyle name="Currency 2 6 3 3 4 2 11" xfId="7590" xr:uid="{00000000-0005-0000-0000-0000781C0000}"/>
    <cellStyle name="Currency 2 6 3 3 4 2 2" xfId="7591" xr:uid="{00000000-0005-0000-0000-0000791C0000}"/>
    <cellStyle name="Currency 2 6 3 3 4 2 2 2" xfId="7592" xr:uid="{00000000-0005-0000-0000-00007A1C0000}"/>
    <cellStyle name="Currency 2 6 3 3 4 2 2 3" xfId="7593" xr:uid="{00000000-0005-0000-0000-00007B1C0000}"/>
    <cellStyle name="Currency 2 6 3 3 4 2 3" xfId="7594" xr:uid="{00000000-0005-0000-0000-00007C1C0000}"/>
    <cellStyle name="Currency 2 6 3 3 4 2 3 2" xfId="25538" xr:uid="{00000000-0005-0000-0000-00007D1C0000}"/>
    <cellStyle name="Currency 2 6 3 3 4 2 3 3" xfId="25636" xr:uid="{00000000-0005-0000-0000-00007E1C0000}"/>
    <cellStyle name="Currency 2 6 3 3 4 2 4" xfId="7595" xr:uid="{00000000-0005-0000-0000-00007F1C0000}"/>
    <cellStyle name="Currency 2 6 3 3 4 2 4 2" xfId="7596" xr:uid="{00000000-0005-0000-0000-0000801C0000}"/>
    <cellStyle name="Currency 2 6 3 3 4 2 4 2 2" xfId="7597" xr:uid="{00000000-0005-0000-0000-0000811C0000}"/>
    <cellStyle name="Currency 2 6 3 3 4 2 4 3" xfId="7598" xr:uid="{00000000-0005-0000-0000-0000821C0000}"/>
    <cellStyle name="Currency 2 6 3 3 4 2 5" xfId="7599" xr:uid="{00000000-0005-0000-0000-0000831C0000}"/>
    <cellStyle name="Currency 2 6 3 3 4 2 5 2" xfId="7600" xr:uid="{00000000-0005-0000-0000-0000841C0000}"/>
    <cellStyle name="Currency 2 6 3 3 4 2 5 2 2" xfId="7601" xr:uid="{00000000-0005-0000-0000-0000851C0000}"/>
    <cellStyle name="Currency 2 6 3 3 4 2 5 3" xfId="7602" xr:uid="{00000000-0005-0000-0000-0000861C0000}"/>
    <cellStyle name="Currency 2 6 3 3 4 2 6" xfId="7603" xr:uid="{00000000-0005-0000-0000-0000871C0000}"/>
    <cellStyle name="Currency 2 6 3 3 4 2 6 2" xfId="7604" xr:uid="{00000000-0005-0000-0000-0000881C0000}"/>
    <cellStyle name="Currency 2 6 3 3 4 2 6 2 2" xfId="7605" xr:uid="{00000000-0005-0000-0000-0000891C0000}"/>
    <cellStyle name="Currency 2 6 3 3 4 2 6 3" xfId="7606" xr:uid="{00000000-0005-0000-0000-00008A1C0000}"/>
    <cellStyle name="Currency 2 6 3 3 4 2 7" xfId="7607" xr:uid="{00000000-0005-0000-0000-00008B1C0000}"/>
    <cellStyle name="Currency 2 6 3 3 4 2 7 2" xfId="7608" xr:uid="{00000000-0005-0000-0000-00008C1C0000}"/>
    <cellStyle name="Currency 2 6 3 3 4 2 8" xfId="7609" xr:uid="{00000000-0005-0000-0000-00008D1C0000}"/>
    <cellStyle name="Currency 2 6 3 3 4 2 8 2" xfId="7610" xr:uid="{00000000-0005-0000-0000-00008E1C0000}"/>
    <cellStyle name="Currency 2 6 3 3 4 2 9" xfId="7611" xr:uid="{00000000-0005-0000-0000-00008F1C0000}"/>
    <cellStyle name="Currency 2 6 3 3 4 3" xfId="323" xr:uid="{00000000-0005-0000-0000-0000901C0000}"/>
    <cellStyle name="Currency 2 6 3 3 4 3 2" xfId="7612" xr:uid="{00000000-0005-0000-0000-0000911C0000}"/>
    <cellStyle name="Currency 2 6 3 3 4 3 2 2" xfId="25539" xr:uid="{00000000-0005-0000-0000-0000921C0000}"/>
    <cellStyle name="Currency 2 6 3 3 4 3 2 3" xfId="25637" xr:uid="{00000000-0005-0000-0000-0000931C0000}"/>
    <cellStyle name="Currency 2 6 3 3 4 3 3" xfId="7613" xr:uid="{00000000-0005-0000-0000-0000941C0000}"/>
    <cellStyle name="Currency 2 6 3 3 4 4" xfId="7614" xr:uid="{00000000-0005-0000-0000-0000951C0000}"/>
    <cellStyle name="Currency 2 6 3 3 4 4 2" xfId="7615" xr:uid="{00000000-0005-0000-0000-0000961C0000}"/>
    <cellStyle name="Currency 2 6 3 3 4 4 2 2" xfId="7616" xr:uid="{00000000-0005-0000-0000-0000971C0000}"/>
    <cellStyle name="Currency 2 6 3 3 4 4 3" xfId="7617" xr:uid="{00000000-0005-0000-0000-0000981C0000}"/>
    <cellStyle name="Currency 2 6 3 3 4 4 4" xfId="25537" xr:uid="{00000000-0005-0000-0000-0000991C0000}"/>
    <cellStyle name="Currency 2 6 3 3 4 5" xfId="7618" xr:uid="{00000000-0005-0000-0000-00009A1C0000}"/>
    <cellStyle name="Currency 2 6 3 3 4 5 2" xfId="7619" xr:uid="{00000000-0005-0000-0000-00009B1C0000}"/>
    <cellStyle name="Currency 2 6 3 3 4 5 2 2" xfId="7620" xr:uid="{00000000-0005-0000-0000-00009C1C0000}"/>
    <cellStyle name="Currency 2 6 3 3 4 5 3" xfId="7621" xr:uid="{00000000-0005-0000-0000-00009D1C0000}"/>
    <cellStyle name="Currency 2 6 3 3 4 6" xfId="7622" xr:uid="{00000000-0005-0000-0000-00009E1C0000}"/>
    <cellStyle name="Currency 2 6 3 3 4 7" xfId="7623" xr:uid="{00000000-0005-0000-0000-00009F1C0000}"/>
    <cellStyle name="Currency 2 6 3 3 5" xfId="7624" xr:uid="{00000000-0005-0000-0000-0000A01C0000}"/>
    <cellStyle name="Currency 2 6 3 3 5 10" xfId="7625" xr:uid="{00000000-0005-0000-0000-0000A11C0000}"/>
    <cellStyle name="Currency 2 6 3 3 5 2" xfId="7626" xr:uid="{00000000-0005-0000-0000-0000A21C0000}"/>
    <cellStyle name="Currency 2 6 3 3 5 2 2" xfId="7627" xr:uid="{00000000-0005-0000-0000-0000A31C0000}"/>
    <cellStyle name="Currency 2 6 3 3 5 2 3" xfId="7628" xr:uid="{00000000-0005-0000-0000-0000A41C0000}"/>
    <cellStyle name="Currency 2 6 3 3 5 3" xfId="7629" xr:uid="{00000000-0005-0000-0000-0000A51C0000}"/>
    <cellStyle name="Currency 2 6 3 3 5 3 2" xfId="7630" xr:uid="{00000000-0005-0000-0000-0000A61C0000}"/>
    <cellStyle name="Currency 2 6 3 3 5 3 3" xfId="7631" xr:uid="{00000000-0005-0000-0000-0000A71C0000}"/>
    <cellStyle name="Currency 2 6 3 3 5 4" xfId="7632" xr:uid="{00000000-0005-0000-0000-0000A81C0000}"/>
    <cellStyle name="Currency 2 6 3 3 5 4 2" xfId="7633" xr:uid="{00000000-0005-0000-0000-0000A91C0000}"/>
    <cellStyle name="Currency 2 6 3 3 5 4 2 2" xfId="7634" xr:uid="{00000000-0005-0000-0000-0000AA1C0000}"/>
    <cellStyle name="Currency 2 6 3 3 5 4 3" xfId="7635" xr:uid="{00000000-0005-0000-0000-0000AB1C0000}"/>
    <cellStyle name="Currency 2 6 3 3 5 5" xfId="7636" xr:uid="{00000000-0005-0000-0000-0000AC1C0000}"/>
    <cellStyle name="Currency 2 6 3 3 5 5 2" xfId="7637" xr:uid="{00000000-0005-0000-0000-0000AD1C0000}"/>
    <cellStyle name="Currency 2 6 3 3 5 5 2 2" xfId="7638" xr:uid="{00000000-0005-0000-0000-0000AE1C0000}"/>
    <cellStyle name="Currency 2 6 3 3 5 5 3" xfId="7639" xr:uid="{00000000-0005-0000-0000-0000AF1C0000}"/>
    <cellStyle name="Currency 2 6 3 3 5 6" xfId="7640" xr:uid="{00000000-0005-0000-0000-0000B01C0000}"/>
    <cellStyle name="Currency 2 6 3 3 5 6 2" xfId="7641" xr:uid="{00000000-0005-0000-0000-0000B11C0000}"/>
    <cellStyle name="Currency 2 6 3 3 5 6 2 2" xfId="7642" xr:uid="{00000000-0005-0000-0000-0000B21C0000}"/>
    <cellStyle name="Currency 2 6 3 3 5 6 3" xfId="7643" xr:uid="{00000000-0005-0000-0000-0000B31C0000}"/>
    <cellStyle name="Currency 2 6 3 3 5 7" xfId="7644" xr:uid="{00000000-0005-0000-0000-0000B41C0000}"/>
    <cellStyle name="Currency 2 6 3 3 5 7 2" xfId="7645" xr:uid="{00000000-0005-0000-0000-0000B51C0000}"/>
    <cellStyle name="Currency 2 6 3 3 5 8" xfId="7646" xr:uid="{00000000-0005-0000-0000-0000B61C0000}"/>
    <cellStyle name="Currency 2 6 3 3 5 8 2" xfId="7647" xr:uid="{00000000-0005-0000-0000-0000B71C0000}"/>
    <cellStyle name="Currency 2 6 3 3 5 9" xfId="7648" xr:uid="{00000000-0005-0000-0000-0000B81C0000}"/>
    <cellStyle name="Currency 2 6 3 3 6" xfId="7649" xr:uid="{00000000-0005-0000-0000-0000B91C0000}"/>
    <cellStyle name="Currency 2 6 3 3 6 10" xfId="7650" xr:uid="{00000000-0005-0000-0000-0000BA1C0000}"/>
    <cellStyle name="Currency 2 6 3 3 6 11" xfId="7651" xr:uid="{00000000-0005-0000-0000-0000BB1C0000}"/>
    <cellStyle name="Currency 2 6 3 3 6 12" xfId="7652" xr:uid="{00000000-0005-0000-0000-0000BC1C0000}"/>
    <cellStyle name="Currency 2 6 3 3 6 2" xfId="7653" xr:uid="{00000000-0005-0000-0000-0000BD1C0000}"/>
    <cellStyle name="Currency 2 6 3 3 6 2 2" xfId="7654" xr:uid="{00000000-0005-0000-0000-0000BE1C0000}"/>
    <cellStyle name="Currency 2 6 3 3 6 2 3" xfId="7655" xr:uid="{00000000-0005-0000-0000-0000BF1C0000}"/>
    <cellStyle name="Currency 2 6 3 3 6 3" xfId="7656" xr:uid="{00000000-0005-0000-0000-0000C01C0000}"/>
    <cellStyle name="Currency 2 6 3 3 6 3 2" xfId="7657" xr:uid="{00000000-0005-0000-0000-0000C11C0000}"/>
    <cellStyle name="Currency 2 6 3 3 6 3 3" xfId="7658" xr:uid="{00000000-0005-0000-0000-0000C21C0000}"/>
    <cellStyle name="Currency 2 6 3 3 6 4" xfId="7659" xr:uid="{00000000-0005-0000-0000-0000C31C0000}"/>
    <cellStyle name="Currency 2 6 3 3 6 5" xfId="7660" xr:uid="{00000000-0005-0000-0000-0000C41C0000}"/>
    <cellStyle name="Currency 2 6 3 3 6 5 2" xfId="7661" xr:uid="{00000000-0005-0000-0000-0000C51C0000}"/>
    <cellStyle name="Currency 2 6 3 3 6 5 2 2" xfId="7662" xr:uid="{00000000-0005-0000-0000-0000C61C0000}"/>
    <cellStyle name="Currency 2 6 3 3 6 5 3" xfId="7663" xr:uid="{00000000-0005-0000-0000-0000C71C0000}"/>
    <cellStyle name="Currency 2 6 3 3 6 6" xfId="7664" xr:uid="{00000000-0005-0000-0000-0000C81C0000}"/>
    <cellStyle name="Currency 2 6 3 3 6 6 2" xfId="7665" xr:uid="{00000000-0005-0000-0000-0000C91C0000}"/>
    <cellStyle name="Currency 2 6 3 3 6 6 2 2" xfId="7666" xr:uid="{00000000-0005-0000-0000-0000CA1C0000}"/>
    <cellStyle name="Currency 2 6 3 3 6 6 3" xfId="7667" xr:uid="{00000000-0005-0000-0000-0000CB1C0000}"/>
    <cellStyle name="Currency 2 6 3 3 6 7" xfId="7668" xr:uid="{00000000-0005-0000-0000-0000CC1C0000}"/>
    <cellStyle name="Currency 2 6 3 3 6 7 2" xfId="7669" xr:uid="{00000000-0005-0000-0000-0000CD1C0000}"/>
    <cellStyle name="Currency 2 6 3 3 6 7 2 2" xfId="7670" xr:uid="{00000000-0005-0000-0000-0000CE1C0000}"/>
    <cellStyle name="Currency 2 6 3 3 6 7 3" xfId="7671" xr:uid="{00000000-0005-0000-0000-0000CF1C0000}"/>
    <cellStyle name="Currency 2 6 3 3 6 8" xfId="7672" xr:uid="{00000000-0005-0000-0000-0000D01C0000}"/>
    <cellStyle name="Currency 2 6 3 3 6 8 2" xfId="7673" xr:uid="{00000000-0005-0000-0000-0000D11C0000}"/>
    <cellStyle name="Currency 2 6 3 3 6 9" xfId="7674" xr:uid="{00000000-0005-0000-0000-0000D21C0000}"/>
    <cellStyle name="Currency 2 6 3 3 6 9 2" xfId="7675" xr:uid="{00000000-0005-0000-0000-0000D31C0000}"/>
    <cellStyle name="Currency 2 6 3 3 7" xfId="7676" xr:uid="{00000000-0005-0000-0000-0000D41C0000}"/>
    <cellStyle name="Currency 2 6 3 3 7 2" xfId="7677" xr:uid="{00000000-0005-0000-0000-0000D51C0000}"/>
    <cellStyle name="Currency 2 6 3 3 7 3" xfId="7678" xr:uid="{00000000-0005-0000-0000-0000D61C0000}"/>
    <cellStyle name="Currency 2 6 3 3 8" xfId="7679" xr:uid="{00000000-0005-0000-0000-0000D71C0000}"/>
    <cellStyle name="Currency 2 6 3 3 8 2" xfId="7680" xr:uid="{00000000-0005-0000-0000-0000D81C0000}"/>
    <cellStyle name="Currency 2 6 3 3 8 2 2" xfId="7681" xr:uid="{00000000-0005-0000-0000-0000D91C0000}"/>
    <cellStyle name="Currency 2 6 3 3 8 3" xfId="7682" xr:uid="{00000000-0005-0000-0000-0000DA1C0000}"/>
    <cellStyle name="Currency 2 6 3 3 8 4" xfId="7683" xr:uid="{00000000-0005-0000-0000-0000DB1C0000}"/>
    <cellStyle name="Currency 2 6 3 3 9" xfId="7684" xr:uid="{00000000-0005-0000-0000-0000DC1C0000}"/>
    <cellStyle name="Currency 2 6 3 3 9 2" xfId="7685" xr:uid="{00000000-0005-0000-0000-0000DD1C0000}"/>
    <cellStyle name="Currency 2 6 3 3 9 2 2" xfId="7686" xr:uid="{00000000-0005-0000-0000-0000DE1C0000}"/>
    <cellStyle name="Currency 2 6 3 3 9 3" xfId="7687" xr:uid="{00000000-0005-0000-0000-0000DF1C0000}"/>
    <cellStyle name="Currency 2 6 3 4" xfId="324" xr:uid="{00000000-0005-0000-0000-0000E01C0000}"/>
    <cellStyle name="Currency 2 6 3 4 2" xfId="7688" xr:uid="{00000000-0005-0000-0000-0000E11C0000}"/>
    <cellStyle name="Currency 2 6 3 4 2 10" xfId="7689" xr:uid="{00000000-0005-0000-0000-0000E21C0000}"/>
    <cellStyle name="Currency 2 6 3 4 2 2" xfId="7690" xr:uid="{00000000-0005-0000-0000-0000E31C0000}"/>
    <cellStyle name="Currency 2 6 3 4 2 2 2" xfId="7691" xr:uid="{00000000-0005-0000-0000-0000E41C0000}"/>
    <cellStyle name="Currency 2 6 3 4 2 2 3" xfId="7692" xr:uid="{00000000-0005-0000-0000-0000E51C0000}"/>
    <cellStyle name="Currency 2 6 3 4 2 3" xfId="7693" xr:uid="{00000000-0005-0000-0000-0000E61C0000}"/>
    <cellStyle name="Currency 2 6 3 4 2 3 2" xfId="7694" xr:uid="{00000000-0005-0000-0000-0000E71C0000}"/>
    <cellStyle name="Currency 2 6 3 4 2 3 3" xfId="7695" xr:uid="{00000000-0005-0000-0000-0000E81C0000}"/>
    <cellStyle name="Currency 2 6 3 4 2 4" xfId="7696" xr:uid="{00000000-0005-0000-0000-0000E91C0000}"/>
    <cellStyle name="Currency 2 6 3 4 2 4 2" xfId="7697" xr:uid="{00000000-0005-0000-0000-0000EA1C0000}"/>
    <cellStyle name="Currency 2 6 3 4 2 4 2 2" xfId="7698" xr:uid="{00000000-0005-0000-0000-0000EB1C0000}"/>
    <cellStyle name="Currency 2 6 3 4 2 4 3" xfId="7699" xr:uid="{00000000-0005-0000-0000-0000EC1C0000}"/>
    <cellStyle name="Currency 2 6 3 4 2 5" xfId="7700" xr:uid="{00000000-0005-0000-0000-0000ED1C0000}"/>
    <cellStyle name="Currency 2 6 3 4 2 5 2" xfId="7701" xr:uid="{00000000-0005-0000-0000-0000EE1C0000}"/>
    <cellStyle name="Currency 2 6 3 4 2 5 2 2" xfId="7702" xr:uid="{00000000-0005-0000-0000-0000EF1C0000}"/>
    <cellStyle name="Currency 2 6 3 4 2 5 3" xfId="7703" xr:uid="{00000000-0005-0000-0000-0000F01C0000}"/>
    <cellStyle name="Currency 2 6 3 4 2 6" xfId="7704" xr:uid="{00000000-0005-0000-0000-0000F11C0000}"/>
    <cellStyle name="Currency 2 6 3 4 2 6 2" xfId="7705" xr:uid="{00000000-0005-0000-0000-0000F21C0000}"/>
    <cellStyle name="Currency 2 6 3 4 2 6 2 2" xfId="7706" xr:uid="{00000000-0005-0000-0000-0000F31C0000}"/>
    <cellStyle name="Currency 2 6 3 4 2 6 3" xfId="7707" xr:uid="{00000000-0005-0000-0000-0000F41C0000}"/>
    <cellStyle name="Currency 2 6 3 4 2 7" xfId="7708" xr:uid="{00000000-0005-0000-0000-0000F51C0000}"/>
    <cellStyle name="Currency 2 6 3 4 2 7 2" xfId="7709" xr:uid="{00000000-0005-0000-0000-0000F61C0000}"/>
    <cellStyle name="Currency 2 6 3 4 2 8" xfId="7710" xr:uid="{00000000-0005-0000-0000-0000F71C0000}"/>
    <cellStyle name="Currency 2 6 3 4 2 8 2" xfId="7711" xr:uid="{00000000-0005-0000-0000-0000F81C0000}"/>
    <cellStyle name="Currency 2 6 3 4 2 9" xfId="7712" xr:uid="{00000000-0005-0000-0000-0000F91C0000}"/>
    <cellStyle name="Currency 2 6 3 4 3" xfId="7713" xr:uid="{00000000-0005-0000-0000-0000FA1C0000}"/>
    <cellStyle name="Currency 2 6 3 4 3 10" xfId="7714" xr:uid="{00000000-0005-0000-0000-0000FB1C0000}"/>
    <cellStyle name="Currency 2 6 3 4 3 2" xfId="7715" xr:uid="{00000000-0005-0000-0000-0000FC1C0000}"/>
    <cellStyle name="Currency 2 6 3 4 3 2 2" xfId="7716" xr:uid="{00000000-0005-0000-0000-0000FD1C0000}"/>
    <cellStyle name="Currency 2 6 3 4 3 2 3" xfId="7717" xr:uid="{00000000-0005-0000-0000-0000FE1C0000}"/>
    <cellStyle name="Currency 2 6 3 4 3 3" xfId="7718" xr:uid="{00000000-0005-0000-0000-0000FF1C0000}"/>
    <cellStyle name="Currency 2 6 3 4 3 3 2" xfId="7719" xr:uid="{00000000-0005-0000-0000-0000001D0000}"/>
    <cellStyle name="Currency 2 6 3 4 3 3 3" xfId="7720" xr:uid="{00000000-0005-0000-0000-0000011D0000}"/>
    <cellStyle name="Currency 2 6 3 4 3 4" xfId="7721" xr:uid="{00000000-0005-0000-0000-0000021D0000}"/>
    <cellStyle name="Currency 2 6 3 4 3 4 2" xfId="7722" xr:uid="{00000000-0005-0000-0000-0000031D0000}"/>
    <cellStyle name="Currency 2 6 3 4 3 4 2 2" xfId="7723" xr:uid="{00000000-0005-0000-0000-0000041D0000}"/>
    <cellStyle name="Currency 2 6 3 4 3 4 3" xfId="7724" xr:uid="{00000000-0005-0000-0000-0000051D0000}"/>
    <cellStyle name="Currency 2 6 3 4 3 5" xfId="7725" xr:uid="{00000000-0005-0000-0000-0000061D0000}"/>
    <cellStyle name="Currency 2 6 3 4 3 5 2" xfId="7726" xr:uid="{00000000-0005-0000-0000-0000071D0000}"/>
    <cellStyle name="Currency 2 6 3 4 3 5 2 2" xfId="7727" xr:uid="{00000000-0005-0000-0000-0000081D0000}"/>
    <cellStyle name="Currency 2 6 3 4 3 5 3" xfId="7728" xr:uid="{00000000-0005-0000-0000-0000091D0000}"/>
    <cellStyle name="Currency 2 6 3 4 3 6" xfId="7729" xr:uid="{00000000-0005-0000-0000-00000A1D0000}"/>
    <cellStyle name="Currency 2 6 3 4 3 6 2" xfId="7730" xr:uid="{00000000-0005-0000-0000-00000B1D0000}"/>
    <cellStyle name="Currency 2 6 3 4 3 6 2 2" xfId="7731" xr:uid="{00000000-0005-0000-0000-00000C1D0000}"/>
    <cellStyle name="Currency 2 6 3 4 3 6 3" xfId="7732" xr:uid="{00000000-0005-0000-0000-00000D1D0000}"/>
    <cellStyle name="Currency 2 6 3 4 3 7" xfId="7733" xr:uid="{00000000-0005-0000-0000-00000E1D0000}"/>
    <cellStyle name="Currency 2 6 3 4 3 7 2" xfId="7734" xr:uid="{00000000-0005-0000-0000-00000F1D0000}"/>
    <cellStyle name="Currency 2 6 3 4 3 8" xfId="7735" xr:uid="{00000000-0005-0000-0000-0000101D0000}"/>
    <cellStyle name="Currency 2 6 3 4 3 8 2" xfId="7736" xr:uid="{00000000-0005-0000-0000-0000111D0000}"/>
    <cellStyle name="Currency 2 6 3 4 3 9" xfId="7737" xr:uid="{00000000-0005-0000-0000-0000121D0000}"/>
    <cellStyle name="Currency 2 6 3 4 4" xfId="7738" xr:uid="{00000000-0005-0000-0000-0000131D0000}"/>
    <cellStyle name="Currency 2 6 3 4 4 10" xfId="7739" xr:uid="{00000000-0005-0000-0000-0000141D0000}"/>
    <cellStyle name="Currency 2 6 3 4 4 2" xfId="7740" xr:uid="{00000000-0005-0000-0000-0000151D0000}"/>
    <cellStyle name="Currency 2 6 3 4 4 3" xfId="7741" xr:uid="{00000000-0005-0000-0000-0000161D0000}"/>
    <cellStyle name="Currency 2 6 3 4 4 3 2" xfId="7742" xr:uid="{00000000-0005-0000-0000-0000171D0000}"/>
    <cellStyle name="Currency 2 6 3 4 4 3 2 2" xfId="7743" xr:uid="{00000000-0005-0000-0000-0000181D0000}"/>
    <cellStyle name="Currency 2 6 3 4 4 3 3" xfId="7744" xr:uid="{00000000-0005-0000-0000-0000191D0000}"/>
    <cellStyle name="Currency 2 6 3 4 4 4" xfId="7745" xr:uid="{00000000-0005-0000-0000-00001A1D0000}"/>
    <cellStyle name="Currency 2 6 3 4 4 4 2" xfId="7746" xr:uid="{00000000-0005-0000-0000-00001B1D0000}"/>
    <cellStyle name="Currency 2 6 3 4 4 4 2 2" xfId="7747" xr:uid="{00000000-0005-0000-0000-00001C1D0000}"/>
    <cellStyle name="Currency 2 6 3 4 4 4 3" xfId="7748" xr:uid="{00000000-0005-0000-0000-00001D1D0000}"/>
    <cellStyle name="Currency 2 6 3 4 4 5" xfId="7749" xr:uid="{00000000-0005-0000-0000-00001E1D0000}"/>
    <cellStyle name="Currency 2 6 3 4 4 5 2" xfId="7750" xr:uid="{00000000-0005-0000-0000-00001F1D0000}"/>
    <cellStyle name="Currency 2 6 3 4 4 5 2 2" xfId="7751" xr:uid="{00000000-0005-0000-0000-0000201D0000}"/>
    <cellStyle name="Currency 2 6 3 4 4 5 3" xfId="7752" xr:uid="{00000000-0005-0000-0000-0000211D0000}"/>
    <cellStyle name="Currency 2 6 3 4 4 6" xfId="7753" xr:uid="{00000000-0005-0000-0000-0000221D0000}"/>
    <cellStyle name="Currency 2 6 3 4 4 6 2" xfId="7754" xr:uid="{00000000-0005-0000-0000-0000231D0000}"/>
    <cellStyle name="Currency 2 6 3 4 4 7" xfId="7755" xr:uid="{00000000-0005-0000-0000-0000241D0000}"/>
    <cellStyle name="Currency 2 6 3 4 4 7 2" xfId="7756" xr:uid="{00000000-0005-0000-0000-0000251D0000}"/>
    <cellStyle name="Currency 2 6 3 4 4 8" xfId="7757" xr:uid="{00000000-0005-0000-0000-0000261D0000}"/>
    <cellStyle name="Currency 2 6 3 4 4 9" xfId="7758" xr:uid="{00000000-0005-0000-0000-0000271D0000}"/>
    <cellStyle name="Currency 2 6 3 4 5" xfId="7759" xr:uid="{00000000-0005-0000-0000-0000281D0000}"/>
    <cellStyle name="Currency 2 6 3 4 5 2" xfId="7760" xr:uid="{00000000-0005-0000-0000-0000291D0000}"/>
    <cellStyle name="Currency 2 6 3 4 5 3" xfId="7761" xr:uid="{00000000-0005-0000-0000-00002A1D0000}"/>
    <cellStyle name="Currency 2 6 3 4 5 4" xfId="25540" xr:uid="{00000000-0005-0000-0000-00002B1D0000}"/>
    <cellStyle name="Currency 2 6 3 4 6" xfId="7762" xr:uid="{00000000-0005-0000-0000-00002C1D0000}"/>
    <cellStyle name="Currency 2 6 3 4 6 2" xfId="7763" xr:uid="{00000000-0005-0000-0000-00002D1D0000}"/>
    <cellStyle name="Currency 2 6 3 4 6 2 2" xfId="7764" xr:uid="{00000000-0005-0000-0000-00002E1D0000}"/>
    <cellStyle name="Currency 2 6 3 4 6 2 2 2" xfId="7765" xr:uid="{00000000-0005-0000-0000-00002F1D0000}"/>
    <cellStyle name="Currency 2 6 3 4 6 2 3" xfId="7766" xr:uid="{00000000-0005-0000-0000-0000301D0000}"/>
    <cellStyle name="Currency 2 6 3 4 6 3" xfId="7767" xr:uid="{00000000-0005-0000-0000-0000311D0000}"/>
    <cellStyle name="Currency 2 6 3 4 6 3 2" xfId="7768" xr:uid="{00000000-0005-0000-0000-0000321D0000}"/>
    <cellStyle name="Currency 2 6 3 4 6 3 2 2" xfId="7769" xr:uid="{00000000-0005-0000-0000-0000331D0000}"/>
    <cellStyle name="Currency 2 6 3 4 6 3 3" xfId="7770" xr:uid="{00000000-0005-0000-0000-0000341D0000}"/>
    <cellStyle name="Currency 2 6 3 4 6 4" xfId="7771" xr:uid="{00000000-0005-0000-0000-0000351D0000}"/>
    <cellStyle name="Currency 2 6 3 4 6 4 2" xfId="7772" xr:uid="{00000000-0005-0000-0000-0000361D0000}"/>
    <cellStyle name="Currency 2 6 3 4 6 4 2 2" xfId="7773" xr:uid="{00000000-0005-0000-0000-0000371D0000}"/>
    <cellStyle name="Currency 2 6 3 4 6 4 3" xfId="7774" xr:uid="{00000000-0005-0000-0000-0000381D0000}"/>
    <cellStyle name="Currency 2 6 3 4 6 5" xfId="7775" xr:uid="{00000000-0005-0000-0000-0000391D0000}"/>
    <cellStyle name="Currency 2 6 3 4 6 5 2" xfId="7776" xr:uid="{00000000-0005-0000-0000-00003A1D0000}"/>
    <cellStyle name="Currency 2 6 3 4 6 6" xfId="7777" xr:uid="{00000000-0005-0000-0000-00003B1D0000}"/>
    <cellStyle name="Currency 2 6 3 4 6 6 2" xfId="7778" xr:uid="{00000000-0005-0000-0000-00003C1D0000}"/>
    <cellStyle name="Currency 2 6 3 4 6 7" xfId="7779" xr:uid="{00000000-0005-0000-0000-00003D1D0000}"/>
    <cellStyle name="Currency 2 6 3 4 7" xfId="7780" xr:uid="{00000000-0005-0000-0000-00003E1D0000}"/>
    <cellStyle name="Currency 2 6 3 4 7 2" xfId="7781" xr:uid="{00000000-0005-0000-0000-00003F1D0000}"/>
    <cellStyle name="Currency 2 6 3 4 7 2 2" xfId="7782" xr:uid="{00000000-0005-0000-0000-0000401D0000}"/>
    <cellStyle name="Currency 2 6 3 4 7 3" xfId="7783" xr:uid="{00000000-0005-0000-0000-0000411D0000}"/>
    <cellStyle name="Currency 2 6 3 4 8" xfId="7784" xr:uid="{00000000-0005-0000-0000-0000421D0000}"/>
    <cellStyle name="Currency 2 6 3 4 8 2" xfId="7785" xr:uid="{00000000-0005-0000-0000-0000431D0000}"/>
    <cellStyle name="Currency 2 6 3 4 8 2 2" xfId="7786" xr:uid="{00000000-0005-0000-0000-0000441D0000}"/>
    <cellStyle name="Currency 2 6 3 4 8 3" xfId="7787" xr:uid="{00000000-0005-0000-0000-0000451D0000}"/>
    <cellStyle name="Currency 2 6 3 4 9" xfId="7788" xr:uid="{00000000-0005-0000-0000-0000461D0000}"/>
    <cellStyle name="Currency 2 6 3 5" xfId="325" xr:uid="{00000000-0005-0000-0000-0000471D0000}"/>
    <cellStyle name="Currency 2 6 3 5 10" xfId="7789" xr:uid="{00000000-0005-0000-0000-0000481D0000}"/>
    <cellStyle name="Currency 2 6 3 5 11" xfId="7790" xr:uid="{00000000-0005-0000-0000-0000491D0000}"/>
    <cellStyle name="Currency 2 6 3 5 12" xfId="7791" xr:uid="{00000000-0005-0000-0000-00004A1D0000}"/>
    <cellStyle name="Currency 2 6 3 5 13" xfId="7792" xr:uid="{00000000-0005-0000-0000-00004B1D0000}"/>
    <cellStyle name="Currency 2 6 3 5 2" xfId="326" xr:uid="{00000000-0005-0000-0000-00004C1D0000}"/>
    <cellStyle name="Currency 2 6 3 5 2 10" xfId="7793" xr:uid="{00000000-0005-0000-0000-00004D1D0000}"/>
    <cellStyle name="Currency 2 6 3 5 2 2" xfId="7794" xr:uid="{00000000-0005-0000-0000-00004E1D0000}"/>
    <cellStyle name="Currency 2 6 3 5 2 2 2" xfId="7795" xr:uid="{00000000-0005-0000-0000-00004F1D0000}"/>
    <cellStyle name="Currency 2 6 3 5 2 2 3" xfId="7796" xr:uid="{00000000-0005-0000-0000-0000501D0000}"/>
    <cellStyle name="Currency 2 6 3 5 2 3" xfId="7797" xr:uid="{00000000-0005-0000-0000-0000511D0000}"/>
    <cellStyle name="Currency 2 6 3 5 2 3 2" xfId="7798" xr:uid="{00000000-0005-0000-0000-0000521D0000}"/>
    <cellStyle name="Currency 2 6 3 5 2 3 3" xfId="7799" xr:uid="{00000000-0005-0000-0000-0000531D0000}"/>
    <cellStyle name="Currency 2 6 3 5 2 3 4" xfId="25542" xr:uid="{00000000-0005-0000-0000-0000541D0000}"/>
    <cellStyle name="Currency 2 6 3 5 2 4" xfId="7800" xr:uid="{00000000-0005-0000-0000-0000551D0000}"/>
    <cellStyle name="Currency 2 6 3 5 2 4 2" xfId="7801" xr:uid="{00000000-0005-0000-0000-0000561D0000}"/>
    <cellStyle name="Currency 2 6 3 5 2 4 2 2" xfId="7802" xr:uid="{00000000-0005-0000-0000-0000571D0000}"/>
    <cellStyle name="Currency 2 6 3 5 2 4 3" xfId="7803" xr:uid="{00000000-0005-0000-0000-0000581D0000}"/>
    <cellStyle name="Currency 2 6 3 5 2 5" xfId="7804" xr:uid="{00000000-0005-0000-0000-0000591D0000}"/>
    <cellStyle name="Currency 2 6 3 5 2 5 2" xfId="7805" xr:uid="{00000000-0005-0000-0000-00005A1D0000}"/>
    <cellStyle name="Currency 2 6 3 5 2 5 2 2" xfId="7806" xr:uid="{00000000-0005-0000-0000-00005B1D0000}"/>
    <cellStyle name="Currency 2 6 3 5 2 5 3" xfId="7807" xr:uid="{00000000-0005-0000-0000-00005C1D0000}"/>
    <cellStyle name="Currency 2 6 3 5 2 6" xfId="7808" xr:uid="{00000000-0005-0000-0000-00005D1D0000}"/>
    <cellStyle name="Currency 2 6 3 5 2 6 2" xfId="7809" xr:uid="{00000000-0005-0000-0000-00005E1D0000}"/>
    <cellStyle name="Currency 2 6 3 5 2 6 2 2" xfId="7810" xr:uid="{00000000-0005-0000-0000-00005F1D0000}"/>
    <cellStyle name="Currency 2 6 3 5 2 6 3" xfId="7811" xr:uid="{00000000-0005-0000-0000-0000601D0000}"/>
    <cellStyle name="Currency 2 6 3 5 2 7" xfId="7812" xr:uid="{00000000-0005-0000-0000-0000611D0000}"/>
    <cellStyle name="Currency 2 6 3 5 2 7 2" xfId="7813" xr:uid="{00000000-0005-0000-0000-0000621D0000}"/>
    <cellStyle name="Currency 2 6 3 5 2 8" xfId="7814" xr:uid="{00000000-0005-0000-0000-0000631D0000}"/>
    <cellStyle name="Currency 2 6 3 5 2 8 2" xfId="7815" xr:uid="{00000000-0005-0000-0000-0000641D0000}"/>
    <cellStyle name="Currency 2 6 3 5 2 9" xfId="7816" xr:uid="{00000000-0005-0000-0000-0000651D0000}"/>
    <cellStyle name="Currency 2 6 3 5 3" xfId="327" xr:uid="{00000000-0005-0000-0000-0000661D0000}"/>
    <cellStyle name="Currency 2 6 3 5 3 2" xfId="7817" xr:uid="{00000000-0005-0000-0000-0000671D0000}"/>
    <cellStyle name="Currency 2 6 3 5 3 2 2" xfId="25543" xr:uid="{00000000-0005-0000-0000-0000681D0000}"/>
    <cellStyle name="Currency 2 6 3 5 3 2 3" xfId="25638" xr:uid="{00000000-0005-0000-0000-0000691D0000}"/>
    <cellStyle name="Currency 2 6 3 5 3 3" xfId="7818" xr:uid="{00000000-0005-0000-0000-00006A1D0000}"/>
    <cellStyle name="Currency 2 6 3 5 4" xfId="7819" xr:uid="{00000000-0005-0000-0000-00006B1D0000}"/>
    <cellStyle name="Currency 2 6 3 5 4 2" xfId="7820" xr:uid="{00000000-0005-0000-0000-00006C1D0000}"/>
    <cellStyle name="Currency 2 6 3 5 4 3" xfId="7821" xr:uid="{00000000-0005-0000-0000-00006D1D0000}"/>
    <cellStyle name="Currency 2 6 3 5 4 4" xfId="25541" xr:uid="{00000000-0005-0000-0000-00006E1D0000}"/>
    <cellStyle name="Currency 2 6 3 5 5" xfId="7822" xr:uid="{00000000-0005-0000-0000-00006F1D0000}"/>
    <cellStyle name="Currency 2 6 3 5 5 2" xfId="7823" xr:uid="{00000000-0005-0000-0000-0000701D0000}"/>
    <cellStyle name="Currency 2 6 3 5 5 2 2" xfId="7824" xr:uid="{00000000-0005-0000-0000-0000711D0000}"/>
    <cellStyle name="Currency 2 6 3 5 5 3" xfId="7825" xr:uid="{00000000-0005-0000-0000-0000721D0000}"/>
    <cellStyle name="Currency 2 6 3 5 6" xfId="7826" xr:uid="{00000000-0005-0000-0000-0000731D0000}"/>
    <cellStyle name="Currency 2 6 3 5 6 2" xfId="7827" xr:uid="{00000000-0005-0000-0000-0000741D0000}"/>
    <cellStyle name="Currency 2 6 3 5 6 2 2" xfId="7828" xr:uid="{00000000-0005-0000-0000-0000751D0000}"/>
    <cellStyle name="Currency 2 6 3 5 6 3" xfId="7829" xr:uid="{00000000-0005-0000-0000-0000761D0000}"/>
    <cellStyle name="Currency 2 6 3 5 7" xfId="7830" xr:uid="{00000000-0005-0000-0000-0000771D0000}"/>
    <cellStyle name="Currency 2 6 3 5 7 2" xfId="7831" xr:uid="{00000000-0005-0000-0000-0000781D0000}"/>
    <cellStyle name="Currency 2 6 3 5 7 2 2" xfId="7832" xr:uid="{00000000-0005-0000-0000-0000791D0000}"/>
    <cellStyle name="Currency 2 6 3 5 7 3" xfId="7833" xr:uid="{00000000-0005-0000-0000-00007A1D0000}"/>
    <cellStyle name="Currency 2 6 3 5 8" xfId="7834" xr:uid="{00000000-0005-0000-0000-00007B1D0000}"/>
    <cellStyle name="Currency 2 6 3 5 8 2" xfId="7835" xr:uid="{00000000-0005-0000-0000-00007C1D0000}"/>
    <cellStyle name="Currency 2 6 3 5 9" xfId="7836" xr:uid="{00000000-0005-0000-0000-00007D1D0000}"/>
    <cellStyle name="Currency 2 6 3 5 9 2" xfId="7837" xr:uid="{00000000-0005-0000-0000-00007E1D0000}"/>
    <cellStyle name="Currency 2 6 3 6" xfId="328" xr:uid="{00000000-0005-0000-0000-00007F1D0000}"/>
    <cellStyle name="Currency 2 6 3 6 2" xfId="329" xr:uid="{00000000-0005-0000-0000-0000801D0000}"/>
    <cellStyle name="Currency 2 6 3 6 2 10" xfId="7838" xr:uid="{00000000-0005-0000-0000-0000811D0000}"/>
    <cellStyle name="Currency 2 6 3 6 2 11" xfId="7839" xr:uid="{00000000-0005-0000-0000-0000821D0000}"/>
    <cellStyle name="Currency 2 6 3 6 2 2" xfId="7840" xr:uid="{00000000-0005-0000-0000-0000831D0000}"/>
    <cellStyle name="Currency 2 6 3 6 2 2 2" xfId="7841" xr:uid="{00000000-0005-0000-0000-0000841D0000}"/>
    <cellStyle name="Currency 2 6 3 6 2 2 3" xfId="7842" xr:uid="{00000000-0005-0000-0000-0000851D0000}"/>
    <cellStyle name="Currency 2 6 3 6 2 3" xfId="7843" xr:uid="{00000000-0005-0000-0000-0000861D0000}"/>
    <cellStyle name="Currency 2 6 3 6 2 3 2" xfId="25545" xr:uid="{00000000-0005-0000-0000-0000871D0000}"/>
    <cellStyle name="Currency 2 6 3 6 2 3 3" xfId="25639" xr:uid="{00000000-0005-0000-0000-0000881D0000}"/>
    <cellStyle name="Currency 2 6 3 6 2 4" xfId="7844" xr:uid="{00000000-0005-0000-0000-0000891D0000}"/>
    <cellStyle name="Currency 2 6 3 6 2 4 2" xfId="7845" xr:uid="{00000000-0005-0000-0000-00008A1D0000}"/>
    <cellStyle name="Currency 2 6 3 6 2 4 2 2" xfId="7846" xr:uid="{00000000-0005-0000-0000-00008B1D0000}"/>
    <cellStyle name="Currency 2 6 3 6 2 4 3" xfId="7847" xr:uid="{00000000-0005-0000-0000-00008C1D0000}"/>
    <cellStyle name="Currency 2 6 3 6 2 5" xfId="7848" xr:uid="{00000000-0005-0000-0000-00008D1D0000}"/>
    <cellStyle name="Currency 2 6 3 6 2 5 2" xfId="7849" xr:uid="{00000000-0005-0000-0000-00008E1D0000}"/>
    <cellStyle name="Currency 2 6 3 6 2 5 2 2" xfId="7850" xr:uid="{00000000-0005-0000-0000-00008F1D0000}"/>
    <cellStyle name="Currency 2 6 3 6 2 5 3" xfId="7851" xr:uid="{00000000-0005-0000-0000-0000901D0000}"/>
    <cellStyle name="Currency 2 6 3 6 2 6" xfId="7852" xr:uid="{00000000-0005-0000-0000-0000911D0000}"/>
    <cellStyle name="Currency 2 6 3 6 2 6 2" xfId="7853" xr:uid="{00000000-0005-0000-0000-0000921D0000}"/>
    <cellStyle name="Currency 2 6 3 6 2 6 2 2" xfId="7854" xr:uid="{00000000-0005-0000-0000-0000931D0000}"/>
    <cellStyle name="Currency 2 6 3 6 2 6 3" xfId="7855" xr:uid="{00000000-0005-0000-0000-0000941D0000}"/>
    <cellStyle name="Currency 2 6 3 6 2 7" xfId="7856" xr:uid="{00000000-0005-0000-0000-0000951D0000}"/>
    <cellStyle name="Currency 2 6 3 6 2 7 2" xfId="7857" xr:uid="{00000000-0005-0000-0000-0000961D0000}"/>
    <cellStyle name="Currency 2 6 3 6 2 8" xfId="7858" xr:uid="{00000000-0005-0000-0000-0000971D0000}"/>
    <cellStyle name="Currency 2 6 3 6 2 8 2" xfId="7859" xr:uid="{00000000-0005-0000-0000-0000981D0000}"/>
    <cellStyle name="Currency 2 6 3 6 2 9" xfId="7860" xr:uid="{00000000-0005-0000-0000-0000991D0000}"/>
    <cellStyle name="Currency 2 6 3 6 3" xfId="330" xr:uid="{00000000-0005-0000-0000-00009A1D0000}"/>
    <cellStyle name="Currency 2 6 3 6 3 2" xfId="7861" xr:uid="{00000000-0005-0000-0000-00009B1D0000}"/>
    <cellStyle name="Currency 2 6 3 6 3 2 2" xfId="25546" xr:uid="{00000000-0005-0000-0000-00009C1D0000}"/>
    <cellStyle name="Currency 2 6 3 6 3 2 3" xfId="25640" xr:uid="{00000000-0005-0000-0000-00009D1D0000}"/>
    <cellStyle name="Currency 2 6 3 6 3 3" xfId="7862" xr:uid="{00000000-0005-0000-0000-00009E1D0000}"/>
    <cellStyle name="Currency 2 6 3 6 4" xfId="7863" xr:uid="{00000000-0005-0000-0000-00009F1D0000}"/>
    <cellStyle name="Currency 2 6 3 6 4 2" xfId="7864" xr:uid="{00000000-0005-0000-0000-0000A01D0000}"/>
    <cellStyle name="Currency 2 6 3 6 4 2 2" xfId="7865" xr:uid="{00000000-0005-0000-0000-0000A11D0000}"/>
    <cellStyle name="Currency 2 6 3 6 4 3" xfId="7866" xr:uid="{00000000-0005-0000-0000-0000A21D0000}"/>
    <cellStyle name="Currency 2 6 3 6 4 4" xfId="25544" xr:uid="{00000000-0005-0000-0000-0000A31D0000}"/>
    <cellStyle name="Currency 2 6 3 6 5" xfId="7867" xr:uid="{00000000-0005-0000-0000-0000A41D0000}"/>
    <cellStyle name="Currency 2 6 3 6 5 2" xfId="7868" xr:uid="{00000000-0005-0000-0000-0000A51D0000}"/>
    <cellStyle name="Currency 2 6 3 6 5 2 2" xfId="7869" xr:uid="{00000000-0005-0000-0000-0000A61D0000}"/>
    <cellStyle name="Currency 2 6 3 6 5 3" xfId="7870" xr:uid="{00000000-0005-0000-0000-0000A71D0000}"/>
    <cellStyle name="Currency 2 6 3 6 6" xfId="7871" xr:uid="{00000000-0005-0000-0000-0000A81D0000}"/>
    <cellStyle name="Currency 2 6 3 6 7" xfId="7872" xr:uid="{00000000-0005-0000-0000-0000A91D0000}"/>
    <cellStyle name="Currency 2 6 3 7" xfId="7873" xr:uid="{00000000-0005-0000-0000-0000AA1D0000}"/>
    <cellStyle name="Currency 2 6 3 7 10" xfId="7874" xr:uid="{00000000-0005-0000-0000-0000AB1D0000}"/>
    <cellStyle name="Currency 2 6 3 7 2" xfId="7875" xr:uid="{00000000-0005-0000-0000-0000AC1D0000}"/>
    <cellStyle name="Currency 2 6 3 7 2 2" xfId="7876" xr:uid="{00000000-0005-0000-0000-0000AD1D0000}"/>
    <cellStyle name="Currency 2 6 3 7 2 3" xfId="7877" xr:uid="{00000000-0005-0000-0000-0000AE1D0000}"/>
    <cellStyle name="Currency 2 6 3 7 3" xfId="7878" xr:uid="{00000000-0005-0000-0000-0000AF1D0000}"/>
    <cellStyle name="Currency 2 6 3 7 3 2" xfId="7879" xr:uid="{00000000-0005-0000-0000-0000B01D0000}"/>
    <cellStyle name="Currency 2 6 3 7 3 3" xfId="7880" xr:uid="{00000000-0005-0000-0000-0000B11D0000}"/>
    <cellStyle name="Currency 2 6 3 7 4" xfId="7881" xr:uid="{00000000-0005-0000-0000-0000B21D0000}"/>
    <cellStyle name="Currency 2 6 3 7 4 2" xfId="7882" xr:uid="{00000000-0005-0000-0000-0000B31D0000}"/>
    <cellStyle name="Currency 2 6 3 7 4 2 2" xfId="7883" xr:uid="{00000000-0005-0000-0000-0000B41D0000}"/>
    <cellStyle name="Currency 2 6 3 7 4 3" xfId="7884" xr:uid="{00000000-0005-0000-0000-0000B51D0000}"/>
    <cellStyle name="Currency 2 6 3 7 5" xfId="7885" xr:uid="{00000000-0005-0000-0000-0000B61D0000}"/>
    <cellStyle name="Currency 2 6 3 7 5 2" xfId="7886" xr:uid="{00000000-0005-0000-0000-0000B71D0000}"/>
    <cellStyle name="Currency 2 6 3 7 5 2 2" xfId="7887" xr:uid="{00000000-0005-0000-0000-0000B81D0000}"/>
    <cellStyle name="Currency 2 6 3 7 5 3" xfId="7888" xr:uid="{00000000-0005-0000-0000-0000B91D0000}"/>
    <cellStyle name="Currency 2 6 3 7 6" xfId="7889" xr:uid="{00000000-0005-0000-0000-0000BA1D0000}"/>
    <cellStyle name="Currency 2 6 3 7 6 2" xfId="7890" xr:uid="{00000000-0005-0000-0000-0000BB1D0000}"/>
    <cellStyle name="Currency 2 6 3 7 6 2 2" xfId="7891" xr:uid="{00000000-0005-0000-0000-0000BC1D0000}"/>
    <cellStyle name="Currency 2 6 3 7 6 3" xfId="7892" xr:uid="{00000000-0005-0000-0000-0000BD1D0000}"/>
    <cellStyle name="Currency 2 6 3 7 7" xfId="7893" xr:uid="{00000000-0005-0000-0000-0000BE1D0000}"/>
    <cellStyle name="Currency 2 6 3 7 7 2" xfId="7894" xr:uid="{00000000-0005-0000-0000-0000BF1D0000}"/>
    <cellStyle name="Currency 2 6 3 7 8" xfId="7895" xr:uid="{00000000-0005-0000-0000-0000C01D0000}"/>
    <cellStyle name="Currency 2 6 3 7 8 2" xfId="7896" xr:uid="{00000000-0005-0000-0000-0000C11D0000}"/>
    <cellStyle name="Currency 2 6 3 7 9" xfId="7897" xr:uid="{00000000-0005-0000-0000-0000C21D0000}"/>
    <cellStyle name="Currency 2 6 3 8" xfId="7898" xr:uid="{00000000-0005-0000-0000-0000C31D0000}"/>
    <cellStyle name="Currency 2 6 3 8 10" xfId="7899" xr:uid="{00000000-0005-0000-0000-0000C41D0000}"/>
    <cellStyle name="Currency 2 6 3 8 11" xfId="7900" xr:uid="{00000000-0005-0000-0000-0000C51D0000}"/>
    <cellStyle name="Currency 2 6 3 8 12" xfId="7901" xr:uid="{00000000-0005-0000-0000-0000C61D0000}"/>
    <cellStyle name="Currency 2 6 3 8 2" xfId="7902" xr:uid="{00000000-0005-0000-0000-0000C71D0000}"/>
    <cellStyle name="Currency 2 6 3 8 2 2" xfId="7903" xr:uid="{00000000-0005-0000-0000-0000C81D0000}"/>
    <cellStyle name="Currency 2 6 3 8 2 3" xfId="7904" xr:uid="{00000000-0005-0000-0000-0000C91D0000}"/>
    <cellStyle name="Currency 2 6 3 8 3" xfId="7905" xr:uid="{00000000-0005-0000-0000-0000CA1D0000}"/>
    <cellStyle name="Currency 2 6 3 8 3 2" xfId="7906" xr:uid="{00000000-0005-0000-0000-0000CB1D0000}"/>
    <cellStyle name="Currency 2 6 3 8 3 3" xfId="7907" xr:uid="{00000000-0005-0000-0000-0000CC1D0000}"/>
    <cellStyle name="Currency 2 6 3 8 4" xfId="7908" xr:uid="{00000000-0005-0000-0000-0000CD1D0000}"/>
    <cellStyle name="Currency 2 6 3 8 5" xfId="7909" xr:uid="{00000000-0005-0000-0000-0000CE1D0000}"/>
    <cellStyle name="Currency 2 6 3 8 5 2" xfId="7910" xr:uid="{00000000-0005-0000-0000-0000CF1D0000}"/>
    <cellStyle name="Currency 2 6 3 8 5 2 2" xfId="7911" xr:uid="{00000000-0005-0000-0000-0000D01D0000}"/>
    <cellStyle name="Currency 2 6 3 8 5 3" xfId="7912" xr:uid="{00000000-0005-0000-0000-0000D11D0000}"/>
    <cellStyle name="Currency 2 6 3 8 6" xfId="7913" xr:uid="{00000000-0005-0000-0000-0000D21D0000}"/>
    <cellStyle name="Currency 2 6 3 8 6 2" xfId="7914" xr:uid="{00000000-0005-0000-0000-0000D31D0000}"/>
    <cellStyle name="Currency 2 6 3 8 6 2 2" xfId="7915" xr:uid="{00000000-0005-0000-0000-0000D41D0000}"/>
    <cellStyle name="Currency 2 6 3 8 6 3" xfId="7916" xr:uid="{00000000-0005-0000-0000-0000D51D0000}"/>
    <cellStyle name="Currency 2 6 3 8 7" xfId="7917" xr:uid="{00000000-0005-0000-0000-0000D61D0000}"/>
    <cellStyle name="Currency 2 6 3 8 7 2" xfId="7918" xr:uid="{00000000-0005-0000-0000-0000D71D0000}"/>
    <cellStyle name="Currency 2 6 3 8 7 2 2" xfId="7919" xr:uid="{00000000-0005-0000-0000-0000D81D0000}"/>
    <cellStyle name="Currency 2 6 3 8 7 3" xfId="7920" xr:uid="{00000000-0005-0000-0000-0000D91D0000}"/>
    <cellStyle name="Currency 2 6 3 8 8" xfId="7921" xr:uid="{00000000-0005-0000-0000-0000DA1D0000}"/>
    <cellStyle name="Currency 2 6 3 8 8 2" xfId="7922" xr:uid="{00000000-0005-0000-0000-0000DB1D0000}"/>
    <cellStyle name="Currency 2 6 3 8 9" xfId="7923" xr:uid="{00000000-0005-0000-0000-0000DC1D0000}"/>
    <cellStyle name="Currency 2 6 3 8 9 2" xfId="7924" xr:uid="{00000000-0005-0000-0000-0000DD1D0000}"/>
    <cellStyle name="Currency 2 6 3 9" xfId="7925" xr:uid="{00000000-0005-0000-0000-0000DE1D0000}"/>
    <cellStyle name="Currency 2 6 3 9 2" xfId="7926" xr:uid="{00000000-0005-0000-0000-0000DF1D0000}"/>
    <cellStyle name="Currency 2 6 3 9 3" xfId="7927" xr:uid="{00000000-0005-0000-0000-0000E01D0000}"/>
    <cellStyle name="Currency 2 6 4" xfId="331" xr:uid="{00000000-0005-0000-0000-0000E11D0000}"/>
    <cellStyle name="Currency 2 6 4 10" xfId="7928" xr:uid="{00000000-0005-0000-0000-0000E21D0000}"/>
    <cellStyle name="Currency 2 6 4 10 2" xfId="7929" xr:uid="{00000000-0005-0000-0000-0000E31D0000}"/>
    <cellStyle name="Currency 2 6 4 10 2 2" xfId="7930" xr:uid="{00000000-0005-0000-0000-0000E41D0000}"/>
    <cellStyle name="Currency 2 6 4 10 3" xfId="7931" xr:uid="{00000000-0005-0000-0000-0000E51D0000}"/>
    <cellStyle name="Currency 2 6 4 11" xfId="7932" xr:uid="{00000000-0005-0000-0000-0000E61D0000}"/>
    <cellStyle name="Currency 2 6 4 11 2" xfId="7933" xr:uid="{00000000-0005-0000-0000-0000E71D0000}"/>
    <cellStyle name="Currency 2 6 4 12" xfId="7934" xr:uid="{00000000-0005-0000-0000-0000E81D0000}"/>
    <cellStyle name="Currency 2 6 4 12 2" xfId="7935" xr:uid="{00000000-0005-0000-0000-0000E91D0000}"/>
    <cellStyle name="Currency 2 6 4 13" xfId="7936" xr:uid="{00000000-0005-0000-0000-0000EA1D0000}"/>
    <cellStyle name="Currency 2 6 4 14" xfId="7937" xr:uid="{00000000-0005-0000-0000-0000EB1D0000}"/>
    <cellStyle name="Currency 2 6 4 15" xfId="7938" xr:uid="{00000000-0005-0000-0000-0000EC1D0000}"/>
    <cellStyle name="Currency 2 6 4 16" xfId="7939" xr:uid="{00000000-0005-0000-0000-0000ED1D0000}"/>
    <cellStyle name="Currency 2 6 4 2" xfId="332" xr:uid="{00000000-0005-0000-0000-0000EE1D0000}"/>
    <cellStyle name="Currency 2 6 4 2 2" xfId="7940" xr:uid="{00000000-0005-0000-0000-0000EF1D0000}"/>
    <cellStyle name="Currency 2 6 4 2 2 10" xfId="7941" xr:uid="{00000000-0005-0000-0000-0000F01D0000}"/>
    <cellStyle name="Currency 2 6 4 2 2 2" xfId="7942" xr:uid="{00000000-0005-0000-0000-0000F11D0000}"/>
    <cellStyle name="Currency 2 6 4 2 2 2 2" xfId="7943" xr:uid="{00000000-0005-0000-0000-0000F21D0000}"/>
    <cellStyle name="Currency 2 6 4 2 2 2 3" xfId="7944" xr:uid="{00000000-0005-0000-0000-0000F31D0000}"/>
    <cellStyle name="Currency 2 6 4 2 2 3" xfId="7945" xr:uid="{00000000-0005-0000-0000-0000F41D0000}"/>
    <cellStyle name="Currency 2 6 4 2 2 3 2" xfId="7946" xr:uid="{00000000-0005-0000-0000-0000F51D0000}"/>
    <cellStyle name="Currency 2 6 4 2 2 3 3" xfId="7947" xr:uid="{00000000-0005-0000-0000-0000F61D0000}"/>
    <cellStyle name="Currency 2 6 4 2 2 4" xfId="7948" xr:uid="{00000000-0005-0000-0000-0000F71D0000}"/>
    <cellStyle name="Currency 2 6 4 2 2 4 2" xfId="7949" xr:uid="{00000000-0005-0000-0000-0000F81D0000}"/>
    <cellStyle name="Currency 2 6 4 2 2 4 2 2" xfId="7950" xr:uid="{00000000-0005-0000-0000-0000F91D0000}"/>
    <cellStyle name="Currency 2 6 4 2 2 4 3" xfId="7951" xr:uid="{00000000-0005-0000-0000-0000FA1D0000}"/>
    <cellStyle name="Currency 2 6 4 2 2 5" xfId="7952" xr:uid="{00000000-0005-0000-0000-0000FB1D0000}"/>
    <cellStyle name="Currency 2 6 4 2 2 5 2" xfId="7953" xr:uid="{00000000-0005-0000-0000-0000FC1D0000}"/>
    <cellStyle name="Currency 2 6 4 2 2 5 2 2" xfId="7954" xr:uid="{00000000-0005-0000-0000-0000FD1D0000}"/>
    <cellStyle name="Currency 2 6 4 2 2 5 3" xfId="7955" xr:uid="{00000000-0005-0000-0000-0000FE1D0000}"/>
    <cellStyle name="Currency 2 6 4 2 2 6" xfId="7956" xr:uid="{00000000-0005-0000-0000-0000FF1D0000}"/>
    <cellStyle name="Currency 2 6 4 2 2 6 2" xfId="7957" xr:uid="{00000000-0005-0000-0000-0000001E0000}"/>
    <cellStyle name="Currency 2 6 4 2 2 6 2 2" xfId="7958" xr:uid="{00000000-0005-0000-0000-0000011E0000}"/>
    <cellStyle name="Currency 2 6 4 2 2 6 3" xfId="7959" xr:uid="{00000000-0005-0000-0000-0000021E0000}"/>
    <cellStyle name="Currency 2 6 4 2 2 7" xfId="7960" xr:uid="{00000000-0005-0000-0000-0000031E0000}"/>
    <cellStyle name="Currency 2 6 4 2 2 7 2" xfId="7961" xr:uid="{00000000-0005-0000-0000-0000041E0000}"/>
    <cellStyle name="Currency 2 6 4 2 2 8" xfId="7962" xr:uid="{00000000-0005-0000-0000-0000051E0000}"/>
    <cellStyle name="Currency 2 6 4 2 2 8 2" xfId="7963" xr:uid="{00000000-0005-0000-0000-0000061E0000}"/>
    <cellStyle name="Currency 2 6 4 2 2 9" xfId="7964" xr:uid="{00000000-0005-0000-0000-0000071E0000}"/>
    <cellStyle name="Currency 2 6 4 2 3" xfId="7965" xr:uid="{00000000-0005-0000-0000-0000081E0000}"/>
    <cellStyle name="Currency 2 6 4 2 3 10" xfId="7966" xr:uid="{00000000-0005-0000-0000-0000091E0000}"/>
    <cellStyle name="Currency 2 6 4 2 3 2" xfId="7967" xr:uid="{00000000-0005-0000-0000-00000A1E0000}"/>
    <cellStyle name="Currency 2 6 4 2 3 2 2" xfId="7968" xr:uid="{00000000-0005-0000-0000-00000B1E0000}"/>
    <cellStyle name="Currency 2 6 4 2 3 2 3" xfId="7969" xr:uid="{00000000-0005-0000-0000-00000C1E0000}"/>
    <cellStyle name="Currency 2 6 4 2 3 3" xfId="7970" xr:uid="{00000000-0005-0000-0000-00000D1E0000}"/>
    <cellStyle name="Currency 2 6 4 2 3 3 2" xfId="7971" xr:uid="{00000000-0005-0000-0000-00000E1E0000}"/>
    <cellStyle name="Currency 2 6 4 2 3 3 3" xfId="7972" xr:uid="{00000000-0005-0000-0000-00000F1E0000}"/>
    <cellStyle name="Currency 2 6 4 2 3 4" xfId="7973" xr:uid="{00000000-0005-0000-0000-0000101E0000}"/>
    <cellStyle name="Currency 2 6 4 2 3 4 2" xfId="7974" xr:uid="{00000000-0005-0000-0000-0000111E0000}"/>
    <cellStyle name="Currency 2 6 4 2 3 4 2 2" xfId="7975" xr:uid="{00000000-0005-0000-0000-0000121E0000}"/>
    <cellStyle name="Currency 2 6 4 2 3 4 3" xfId="7976" xr:uid="{00000000-0005-0000-0000-0000131E0000}"/>
    <cellStyle name="Currency 2 6 4 2 3 5" xfId="7977" xr:uid="{00000000-0005-0000-0000-0000141E0000}"/>
    <cellStyle name="Currency 2 6 4 2 3 5 2" xfId="7978" xr:uid="{00000000-0005-0000-0000-0000151E0000}"/>
    <cellStyle name="Currency 2 6 4 2 3 5 2 2" xfId="7979" xr:uid="{00000000-0005-0000-0000-0000161E0000}"/>
    <cellStyle name="Currency 2 6 4 2 3 5 3" xfId="7980" xr:uid="{00000000-0005-0000-0000-0000171E0000}"/>
    <cellStyle name="Currency 2 6 4 2 3 6" xfId="7981" xr:uid="{00000000-0005-0000-0000-0000181E0000}"/>
    <cellStyle name="Currency 2 6 4 2 3 6 2" xfId="7982" xr:uid="{00000000-0005-0000-0000-0000191E0000}"/>
    <cellStyle name="Currency 2 6 4 2 3 6 2 2" xfId="7983" xr:uid="{00000000-0005-0000-0000-00001A1E0000}"/>
    <cellStyle name="Currency 2 6 4 2 3 6 3" xfId="7984" xr:uid="{00000000-0005-0000-0000-00001B1E0000}"/>
    <cellStyle name="Currency 2 6 4 2 3 7" xfId="7985" xr:uid="{00000000-0005-0000-0000-00001C1E0000}"/>
    <cellStyle name="Currency 2 6 4 2 3 7 2" xfId="7986" xr:uid="{00000000-0005-0000-0000-00001D1E0000}"/>
    <cellStyle name="Currency 2 6 4 2 3 8" xfId="7987" xr:uid="{00000000-0005-0000-0000-00001E1E0000}"/>
    <cellStyle name="Currency 2 6 4 2 3 8 2" xfId="7988" xr:uid="{00000000-0005-0000-0000-00001F1E0000}"/>
    <cellStyle name="Currency 2 6 4 2 3 9" xfId="7989" xr:uid="{00000000-0005-0000-0000-0000201E0000}"/>
    <cellStyle name="Currency 2 6 4 2 4" xfId="7990" xr:uid="{00000000-0005-0000-0000-0000211E0000}"/>
    <cellStyle name="Currency 2 6 4 2 4 10" xfId="7991" xr:uid="{00000000-0005-0000-0000-0000221E0000}"/>
    <cellStyle name="Currency 2 6 4 2 4 2" xfId="7992" xr:uid="{00000000-0005-0000-0000-0000231E0000}"/>
    <cellStyle name="Currency 2 6 4 2 4 3" xfId="7993" xr:uid="{00000000-0005-0000-0000-0000241E0000}"/>
    <cellStyle name="Currency 2 6 4 2 4 3 2" xfId="7994" xr:uid="{00000000-0005-0000-0000-0000251E0000}"/>
    <cellStyle name="Currency 2 6 4 2 4 3 2 2" xfId="7995" xr:uid="{00000000-0005-0000-0000-0000261E0000}"/>
    <cellStyle name="Currency 2 6 4 2 4 3 3" xfId="7996" xr:uid="{00000000-0005-0000-0000-0000271E0000}"/>
    <cellStyle name="Currency 2 6 4 2 4 4" xfId="7997" xr:uid="{00000000-0005-0000-0000-0000281E0000}"/>
    <cellStyle name="Currency 2 6 4 2 4 4 2" xfId="7998" xr:uid="{00000000-0005-0000-0000-0000291E0000}"/>
    <cellStyle name="Currency 2 6 4 2 4 4 2 2" xfId="7999" xr:uid="{00000000-0005-0000-0000-00002A1E0000}"/>
    <cellStyle name="Currency 2 6 4 2 4 4 3" xfId="8000" xr:uid="{00000000-0005-0000-0000-00002B1E0000}"/>
    <cellStyle name="Currency 2 6 4 2 4 5" xfId="8001" xr:uid="{00000000-0005-0000-0000-00002C1E0000}"/>
    <cellStyle name="Currency 2 6 4 2 4 5 2" xfId="8002" xr:uid="{00000000-0005-0000-0000-00002D1E0000}"/>
    <cellStyle name="Currency 2 6 4 2 4 5 2 2" xfId="8003" xr:uid="{00000000-0005-0000-0000-00002E1E0000}"/>
    <cellStyle name="Currency 2 6 4 2 4 5 3" xfId="8004" xr:uid="{00000000-0005-0000-0000-00002F1E0000}"/>
    <cellStyle name="Currency 2 6 4 2 4 6" xfId="8005" xr:uid="{00000000-0005-0000-0000-0000301E0000}"/>
    <cellStyle name="Currency 2 6 4 2 4 6 2" xfId="8006" xr:uid="{00000000-0005-0000-0000-0000311E0000}"/>
    <cellStyle name="Currency 2 6 4 2 4 7" xfId="8007" xr:uid="{00000000-0005-0000-0000-0000321E0000}"/>
    <cellStyle name="Currency 2 6 4 2 4 7 2" xfId="8008" xr:uid="{00000000-0005-0000-0000-0000331E0000}"/>
    <cellStyle name="Currency 2 6 4 2 4 8" xfId="8009" xr:uid="{00000000-0005-0000-0000-0000341E0000}"/>
    <cellStyle name="Currency 2 6 4 2 4 9" xfId="8010" xr:uid="{00000000-0005-0000-0000-0000351E0000}"/>
    <cellStyle name="Currency 2 6 4 2 5" xfId="8011" xr:uid="{00000000-0005-0000-0000-0000361E0000}"/>
    <cellStyle name="Currency 2 6 4 2 5 2" xfId="8012" xr:uid="{00000000-0005-0000-0000-0000371E0000}"/>
    <cellStyle name="Currency 2 6 4 2 5 3" xfId="8013" xr:uid="{00000000-0005-0000-0000-0000381E0000}"/>
    <cellStyle name="Currency 2 6 4 2 5 4" xfId="25547" xr:uid="{00000000-0005-0000-0000-0000391E0000}"/>
    <cellStyle name="Currency 2 6 4 2 6" xfId="8014" xr:uid="{00000000-0005-0000-0000-00003A1E0000}"/>
    <cellStyle name="Currency 2 6 4 2 6 2" xfId="8015" xr:uid="{00000000-0005-0000-0000-00003B1E0000}"/>
    <cellStyle name="Currency 2 6 4 2 6 2 2" xfId="8016" xr:uid="{00000000-0005-0000-0000-00003C1E0000}"/>
    <cellStyle name="Currency 2 6 4 2 6 2 2 2" xfId="8017" xr:uid="{00000000-0005-0000-0000-00003D1E0000}"/>
    <cellStyle name="Currency 2 6 4 2 6 2 3" xfId="8018" xr:uid="{00000000-0005-0000-0000-00003E1E0000}"/>
    <cellStyle name="Currency 2 6 4 2 6 3" xfId="8019" xr:uid="{00000000-0005-0000-0000-00003F1E0000}"/>
    <cellStyle name="Currency 2 6 4 2 6 3 2" xfId="8020" xr:uid="{00000000-0005-0000-0000-0000401E0000}"/>
    <cellStyle name="Currency 2 6 4 2 6 3 2 2" xfId="8021" xr:uid="{00000000-0005-0000-0000-0000411E0000}"/>
    <cellStyle name="Currency 2 6 4 2 6 3 3" xfId="8022" xr:uid="{00000000-0005-0000-0000-0000421E0000}"/>
    <cellStyle name="Currency 2 6 4 2 6 4" xfId="8023" xr:uid="{00000000-0005-0000-0000-0000431E0000}"/>
    <cellStyle name="Currency 2 6 4 2 6 4 2" xfId="8024" xr:uid="{00000000-0005-0000-0000-0000441E0000}"/>
    <cellStyle name="Currency 2 6 4 2 6 4 2 2" xfId="8025" xr:uid="{00000000-0005-0000-0000-0000451E0000}"/>
    <cellStyle name="Currency 2 6 4 2 6 4 3" xfId="8026" xr:uid="{00000000-0005-0000-0000-0000461E0000}"/>
    <cellStyle name="Currency 2 6 4 2 6 5" xfId="8027" xr:uid="{00000000-0005-0000-0000-0000471E0000}"/>
    <cellStyle name="Currency 2 6 4 2 6 5 2" xfId="8028" xr:uid="{00000000-0005-0000-0000-0000481E0000}"/>
    <cellStyle name="Currency 2 6 4 2 6 6" xfId="8029" xr:uid="{00000000-0005-0000-0000-0000491E0000}"/>
    <cellStyle name="Currency 2 6 4 2 6 6 2" xfId="8030" xr:uid="{00000000-0005-0000-0000-00004A1E0000}"/>
    <cellStyle name="Currency 2 6 4 2 6 7" xfId="8031" xr:uid="{00000000-0005-0000-0000-00004B1E0000}"/>
    <cellStyle name="Currency 2 6 4 2 7" xfId="8032" xr:uid="{00000000-0005-0000-0000-00004C1E0000}"/>
    <cellStyle name="Currency 2 6 4 2 7 2" xfId="8033" xr:uid="{00000000-0005-0000-0000-00004D1E0000}"/>
    <cellStyle name="Currency 2 6 4 2 7 2 2" xfId="8034" xr:uid="{00000000-0005-0000-0000-00004E1E0000}"/>
    <cellStyle name="Currency 2 6 4 2 7 3" xfId="8035" xr:uid="{00000000-0005-0000-0000-00004F1E0000}"/>
    <cellStyle name="Currency 2 6 4 2 8" xfId="8036" xr:uid="{00000000-0005-0000-0000-0000501E0000}"/>
    <cellStyle name="Currency 2 6 4 2 8 2" xfId="8037" xr:uid="{00000000-0005-0000-0000-0000511E0000}"/>
    <cellStyle name="Currency 2 6 4 2 8 2 2" xfId="8038" xr:uid="{00000000-0005-0000-0000-0000521E0000}"/>
    <cellStyle name="Currency 2 6 4 2 8 3" xfId="8039" xr:uid="{00000000-0005-0000-0000-0000531E0000}"/>
    <cellStyle name="Currency 2 6 4 2 9" xfId="8040" xr:uid="{00000000-0005-0000-0000-0000541E0000}"/>
    <cellStyle name="Currency 2 6 4 3" xfId="333" xr:uid="{00000000-0005-0000-0000-0000551E0000}"/>
    <cellStyle name="Currency 2 6 4 3 10" xfId="8041" xr:uid="{00000000-0005-0000-0000-0000561E0000}"/>
    <cellStyle name="Currency 2 6 4 3 11" xfId="8042" xr:uid="{00000000-0005-0000-0000-0000571E0000}"/>
    <cellStyle name="Currency 2 6 4 3 12" xfId="8043" xr:uid="{00000000-0005-0000-0000-0000581E0000}"/>
    <cellStyle name="Currency 2 6 4 3 13" xfId="8044" xr:uid="{00000000-0005-0000-0000-0000591E0000}"/>
    <cellStyle name="Currency 2 6 4 3 2" xfId="334" xr:uid="{00000000-0005-0000-0000-00005A1E0000}"/>
    <cellStyle name="Currency 2 6 4 3 2 10" xfId="8045" xr:uid="{00000000-0005-0000-0000-00005B1E0000}"/>
    <cellStyle name="Currency 2 6 4 3 2 2" xfId="8046" xr:uid="{00000000-0005-0000-0000-00005C1E0000}"/>
    <cellStyle name="Currency 2 6 4 3 2 2 2" xfId="8047" xr:uid="{00000000-0005-0000-0000-00005D1E0000}"/>
    <cellStyle name="Currency 2 6 4 3 2 2 3" xfId="8048" xr:uid="{00000000-0005-0000-0000-00005E1E0000}"/>
    <cellStyle name="Currency 2 6 4 3 2 3" xfId="8049" xr:uid="{00000000-0005-0000-0000-00005F1E0000}"/>
    <cellStyle name="Currency 2 6 4 3 2 3 2" xfId="8050" xr:uid="{00000000-0005-0000-0000-0000601E0000}"/>
    <cellStyle name="Currency 2 6 4 3 2 3 3" xfId="8051" xr:uid="{00000000-0005-0000-0000-0000611E0000}"/>
    <cellStyle name="Currency 2 6 4 3 2 3 4" xfId="25549" xr:uid="{00000000-0005-0000-0000-0000621E0000}"/>
    <cellStyle name="Currency 2 6 4 3 2 4" xfId="8052" xr:uid="{00000000-0005-0000-0000-0000631E0000}"/>
    <cellStyle name="Currency 2 6 4 3 2 4 2" xfId="8053" xr:uid="{00000000-0005-0000-0000-0000641E0000}"/>
    <cellStyle name="Currency 2 6 4 3 2 4 2 2" xfId="8054" xr:uid="{00000000-0005-0000-0000-0000651E0000}"/>
    <cellStyle name="Currency 2 6 4 3 2 4 3" xfId="8055" xr:uid="{00000000-0005-0000-0000-0000661E0000}"/>
    <cellStyle name="Currency 2 6 4 3 2 5" xfId="8056" xr:uid="{00000000-0005-0000-0000-0000671E0000}"/>
    <cellStyle name="Currency 2 6 4 3 2 5 2" xfId="8057" xr:uid="{00000000-0005-0000-0000-0000681E0000}"/>
    <cellStyle name="Currency 2 6 4 3 2 5 2 2" xfId="8058" xr:uid="{00000000-0005-0000-0000-0000691E0000}"/>
    <cellStyle name="Currency 2 6 4 3 2 5 3" xfId="8059" xr:uid="{00000000-0005-0000-0000-00006A1E0000}"/>
    <cellStyle name="Currency 2 6 4 3 2 6" xfId="8060" xr:uid="{00000000-0005-0000-0000-00006B1E0000}"/>
    <cellStyle name="Currency 2 6 4 3 2 6 2" xfId="8061" xr:uid="{00000000-0005-0000-0000-00006C1E0000}"/>
    <cellStyle name="Currency 2 6 4 3 2 6 2 2" xfId="8062" xr:uid="{00000000-0005-0000-0000-00006D1E0000}"/>
    <cellStyle name="Currency 2 6 4 3 2 6 3" xfId="8063" xr:uid="{00000000-0005-0000-0000-00006E1E0000}"/>
    <cellStyle name="Currency 2 6 4 3 2 7" xfId="8064" xr:uid="{00000000-0005-0000-0000-00006F1E0000}"/>
    <cellStyle name="Currency 2 6 4 3 2 7 2" xfId="8065" xr:uid="{00000000-0005-0000-0000-0000701E0000}"/>
    <cellStyle name="Currency 2 6 4 3 2 8" xfId="8066" xr:uid="{00000000-0005-0000-0000-0000711E0000}"/>
    <cellStyle name="Currency 2 6 4 3 2 8 2" xfId="8067" xr:uid="{00000000-0005-0000-0000-0000721E0000}"/>
    <cellStyle name="Currency 2 6 4 3 2 9" xfId="8068" xr:uid="{00000000-0005-0000-0000-0000731E0000}"/>
    <cellStyle name="Currency 2 6 4 3 3" xfId="335" xr:uid="{00000000-0005-0000-0000-0000741E0000}"/>
    <cellStyle name="Currency 2 6 4 3 3 2" xfId="8069" xr:uid="{00000000-0005-0000-0000-0000751E0000}"/>
    <cellStyle name="Currency 2 6 4 3 3 2 2" xfId="25550" xr:uid="{00000000-0005-0000-0000-0000761E0000}"/>
    <cellStyle name="Currency 2 6 4 3 3 2 3" xfId="25641" xr:uid="{00000000-0005-0000-0000-0000771E0000}"/>
    <cellStyle name="Currency 2 6 4 3 3 3" xfId="8070" xr:uid="{00000000-0005-0000-0000-0000781E0000}"/>
    <cellStyle name="Currency 2 6 4 3 4" xfId="8071" xr:uid="{00000000-0005-0000-0000-0000791E0000}"/>
    <cellStyle name="Currency 2 6 4 3 4 2" xfId="8072" xr:uid="{00000000-0005-0000-0000-00007A1E0000}"/>
    <cellStyle name="Currency 2 6 4 3 4 3" xfId="8073" xr:uid="{00000000-0005-0000-0000-00007B1E0000}"/>
    <cellStyle name="Currency 2 6 4 3 4 4" xfId="25548" xr:uid="{00000000-0005-0000-0000-00007C1E0000}"/>
    <cellStyle name="Currency 2 6 4 3 5" xfId="8074" xr:uid="{00000000-0005-0000-0000-00007D1E0000}"/>
    <cellStyle name="Currency 2 6 4 3 5 2" xfId="8075" xr:uid="{00000000-0005-0000-0000-00007E1E0000}"/>
    <cellStyle name="Currency 2 6 4 3 5 2 2" xfId="8076" xr:uid="{00000000-0005-0000-0000-00007F1E0000}"/>
    <cellStyle name="Currency 2 6 4 3 5 3" xfId="8077" xr:uid="{00000000-0005-0000-0000-0000801E0000}"/>
    <cellStyle name="Currency 2 6 4 3 6" xfId="8078" xr:uid="{00000000-0005-0000-0000-0000811E0000}"/>
    <cellStyle name="Currency 2 6 4 3 6 2" xfId="8079" xr:uid="{00000000-0005-0000-0000-0000821E0000}"/>
    <cellStyle name="Currency 2 6 4 3 6 2 2" xfId="8080" xr:uid="{00000000-0005-0000-0000-0000831E0000}"/>
    <cellStyle name="Currency 2 6 4 3 6 3" xfId="8081" xr:uid="{00000000-0005-0000-0000-0000841E0000}"/>
    <cellStyle name="Currency 2 6 4 3 7" xfId="8082" xr:uid="{00000000-0005-0000-0000-0000851E0000}"/>
    <cellStyle name="Currency 2 6 4 3 7 2" xfId="8083" xr:uid="{00000000-0005-0000-0000-0000861E0000}"/>
    <cellStyle name="Currency 2 6 4 3 7 2 2" xfId="8084" xr:uid="{00000000-0005-0000-0000-0000871E0000}"/>
    <cellStyle name="Currency 2 6 4 3 7 3" xfId="8085" xr:uid="{00000000-0005-0000-0000-0000881E0000}"/>
    <cellStyle name="Currency 2 6 4 3 8" xfId="8086" xr:uid="{00000000-0005-0000-0000-0000891E0000}"/>
    <cellStyle name="Currency 2 6 4 3 8 2" xfId="8087" xr:uid="{00000000-0005-0000-0000-00008A1E0000}"/>
    <cellStyle name="Currency 2 6 4 3 9" xfId="8088" xr:uid="{00000000-0005-0000-0000-00008B1E0000}"/>
    <cellStyle name="Currency 2 6 4 3 9 2" xfId="8089" xr:uid="{00000000-0005-0000-0000-00008C1E0000}"/>
    <cellStyle name="Currency 2 6 4 4" xfId="336" xr:uid="{00000000-0005-0000-0000-00008D1E0000}"/>
    <cellStyle name="Currency 2 6 4 4 2" xfId="337" xr:uid="{00000000-0005-0000-0000-00008E1E0000}"/>
    <cellStyle name="Currency 2 6 4 4 2 10" xfId="8090" xr:uid="{00000000-0005-0000-0000-00008F1E0000}"/>
    <cellStyle name="Currency 2 6 4 4 2 11" xfId="8091" xr:uid="{00000000-0005-0000-0000-0000901E0000}"/>
    <cellStyle name="Currency 2 6 4 4 2 2" xfId="8092" xr:uid="{00000000-0005-0000-0000-0000911E0000}"/>
    <cellStyle name="Currency 2 6 4 4 2 2 2" xfId="8093" xr:uid="{00000000-0005-0000-0000-0000921E0000}"/>
    <cellStyle name="Currency 2 6 4 4 2 2 3" xfId="8094" xr:uid="{00000000-0005-0000-0000-0000931E0000}"/>
    <cellStyle name="Currency 2 6 4 4 2 3" xfId="8095" xr:uid="{00000000-0005-0000-0000-0000941E0000}"/>
    <cellStyle name="Currency 2 6 4 4 2 3 2" xfId="25552" xr:uid="{00000000-0005-0000-0000-0000951E0000}"/>
    <cellStyle name="Currency 2 6 4 4 2 3 3" xfId="25642" xr:uid="{00000000-0005-0000-0000-0000961E0000}"/>
    <cellStyle name="Currency 2 6 4 4 2 4" xfId="8096" xr:uid="{00000000-0005-0000-0000-0000971E0000}"/>
    <cellStyle name="Currency 2 6 4 4 2 4 2" xfId="8097" xr:uid="{00000000-0005-0000-0000-0000981E0000}"/>
    <cellStyle name="Currency 2 6 4 4 2 4 2 2" xfId="8098" xr:uid="{00000000-0005-0000-0000-0000991E0000}"/>
    <cellStyle name="Currency 2 6 4 4 2 4 3" xfId="8099" xr:uid="{00000000-0005-0000-0000-00009A1E0000}"/>
    <cellStyle name="Currency 2 6 4 4 2 5" xfId="8100" xr:uid="{00000000-0005-0000-0000-00009B1E0000}"/>
    <cellStyle name="Currency 2 6 4 4 2 5 2" xfId="8101" xr:uid="{00000000-0005-0000-0000-00009C1E0000}"/>
    <cellStyle name="Currency 2 6 4 4 2 5 2 2" xfId="8102" xr:uid="{00000000-0005-0000-0000-00009D1E0000}"/>
    <cellStyle name="Currency 2 6 4 4 2 5 3" xfId="8103" xr:uid="{00000000-0005-0000-0000-00009E1E0000}"/>
    <cellStyle name="Currency 2 6 4 4 2 6" xfId="8104" xr:uid="{00000000-0005-0000-0000-00009F1E0000}"/>
    <cellStyle name="Currency 2 6 4 4 2 6 2" xfId="8105" xr:uid="{00000000-0005-0000-0000-0000A01E0000}"/>
    <cellStyle name="Currency 2 6 4 4 2 6 2 2" xfId="8106" xr:uid="{00000000-0005-0000-0000-0000A11E0000}"/>
    <cellStyle name="Currency 2 6 4 4 2 6 3" xfId="8107" xr:uid="{00000000-0005-0000-0000-0000A21E0000}"/>
    <cellStyle name="Currency 2 6 4 4 2 7" xfId="8108" xr:uid="{00000000-0005-0000-0000-0000A31E0000}"/>
    <cellStyle name="Currency 2 6 4 4 2 7 2" xfId="8109" xr:uid="{00000000-0005-0000-0000-0000A41E0000}"/>
    <cellStyle name="Currency 2 6 4 4 2 8" xfId="8110" xr:uid="{00000000-0005-0000-0000-0000A51E0000}"/>
    <cellStyle name="Currency 2 6 4 4 2 8 2" xfId="8111" xr:uid="{00000000-0005-0000-0000-0000A61E0000}"/>
    <cellStyle name="Currency 2 6 4 4 2 9" xfId="8112" xr:uid="{00000000-0005-0000-0000-0000A71E0000}"/>
    <cellStyle name="Currency 2 6 4 4 3" xfId="338" xr:uid="{00000000-0005-0000-0000-0000A81E0000}"/>
    <cellStyle name="Currency 2 6 4 4 3 2" xfId="8113" xr:uid="{00000000-0005-0000-0000-0000A91E0000}"/>
    <cellStyle name="Currency 2 6 4 4 3 2 2" xfId="25553" xr:uid="{00000000-0005-0000-0000-0000AA1E0000}"/>
    <cellStyle name="Currency 2 6 4 4 3 2 3" xfId="25643" xr:uid="{00000000-0005-0000-0000-0000AB1E0000}"/>
    <cellStyle name="Currency 2 6 4 4 3 3" xfId="8114" xr:uid="{00000000-0005-0000-0000-0000AC1E0000}"/>
    <cellStyle name="Currency 2 6 4 4 4" xfId="8115" xr:uid="{00000000-0005-0000-0000-0000AD1E0000}"/>
    <cellStyle name="Currency 2 6 4 4 4 2" xfId="8116" xr:uid="{00000000-0005-0000-0000-0000AE1E0000}"/>
    <cellStyle name="Currency 2 6 4 4 4 2 2" xfId="8117" xr:uid="{00000000-0005-0000-0000-0000AF1E0000}"/>
    <cellStyle name="Currency 2 6 4 4 4 3" xfId="8118" xr:uid="{00000000-0005-0000-0000-0000B01E0000}"/>
    <cellStyle name="Currency 2 6 4 4 4 4" xfId="25551" xr:uid="{00000000-0005-0000-0000-0000B11E0000}"/>
    <cellStyle name="Currency 2 6 4 4 5" xfId="8119" xr:uid="{00000000-0005-0000-0000-0000B21E0000}"/>
    <cellStyle name="Currency 2 6 4 4 5 2" xfId="8120" xr:uid="{00000000-0005-0000-0000-0000B31E0000}"/>
    <cellStyle name="Currency 2 6 4 4 5 2 2" xfId="8121" xr:uid="{00000000-0005-0000-0000-0000B41E0000}"/>
    <cellStyle name="Currency 2 6 4 4 5 3" xfId="8122" xr:uid="{00000000-0005-0000-0000-0000B51E0000}"/>
    <cellStyle name="Currency 2 6 4 4 6" xfId="8123" xr:uid="{00000000-0005-0000-0000-0000B61E0000}"/>
    <cellStyle name="Currency 2 6 4 4 7" xfId="8124" xr:uid="{00000000-0005-0000-0000-0000B71E0000}"/>
    <cellStyle name="Currency 2 6 4 5" xfId="8125" xr:uid="{00000000-0005-0000-0000-0000B81E0000}"/>
    <cellStyle name="Currency 2 6 4 5 10" xfId="8126" xr:uid="{00000000-0005-0000-0000-0000B91E0000}"/>
    <cellStyle name="Currency 2 6 4 5 2" xfId="8127" xr:uid="{00000000-0005-0000-0000-0000BA1E0000}"/>
    <cellStyle name="Currency 2 6 4 5 2 2" xfId="8128" xr:uid="{00000000-0005-0000-0000-0000BB1E0000}"/>
    <cellStyle name="Currency 2 6 4 5 2 3" xfId="8129" xr:uid="{00000000-0005-0000-0000-0000BC1E0000}"/>
    <cellStyle name="Currency 2 6 4 5 3" xfId="8130" xr:uid="{00000000-0005-0000-0000-0000BD1E0000}"/>
    <cellStyle name="Currency 2 6 4 5 3 2" xfId="8131" xr:uid="{00000000-0005-0000-0000-0000BE1E0000}"/>
    <cellStyle name="Currency 2 6 4 5 3 3" xfId="8132" xr:uid="{00000000-0005-0000-0000-0000BF1E0000}"/>
    <cellStyle name="Currency 2 6 4 5 4" xfId="8133" xr:uid="{00000000-0005-0000-0000-0000C01E0000}"/>
    <cellStyle name="Currency 2 6 4 5 4 2" xfId="8134" xr:uid="{00000000-0005-0000-0000-0000C11E0000}"/>
    <cellStyle name="Currency 2 6 4 5 4 2 2" xfId="8135" xr:uid="{00000000-0005-0000-0000-0000C21E0000}"/>
    <cellStyle name="Currency 2 6 4 5 4 3" xfId="8136" xr:uid="{00000000-0005-0000-0000-0000C31E0000}"/>
    <cellStyle name="Currency 2 6 4 5 5" xfId="8137" xr:uid="{00000000-0005-0000-0000-0000C41E0000}"/>
    <cellStyle name="Currency 2 6 4 5 5 2" xfId="8138" xr:uid="{00000000-0005-0000-0000-0000C51E0000}"/>
    <cellStyle name="Currency 2 6 4 5 5 2 2" xfId="8139" xr:uid="{00000000-0005-0000-0000-0000C61E0000}"/>
    <cellStyle name="Currency 2 6 4 5 5 3" xfId="8140" xr:uid="{00000000-0005-0000-0000-0000C71E0000}"/>
    <cellStyle name="Currency 2 6 4 5 6" xfId="8141" xr:uid="{00000000-0005-0000-0000-0000C81E0000}"/>
    <cellStyle name="Currency 2 6 4 5 6 2" xfId="8142" xr:uid="{00000000-0005-0000-0000-0000C91E0000}"/>
    <cellStyle name="Currency 2 6 4 5 6 2 2" xfId="8143" xr:uid="{00000000-0005-0000-0000-0000CA1E0000}"/>
    <cellStyle name="Currency 2 6 4 5 6 3" xfId="8144" xr:uid="{00000000-0005-0000-0000-0000CB1E0000}"/>
    <cellStyle name="Currency 2 6 4 5 7" xfId="8145" xr:uid="{00000000-0005-0000-0000-0000CC1E0000}"/>
    <cellStyle name="Currency 2 6 4 5 7 2" xfId="8146" xr:uid="{00000000-0005-0000-0000-0000CD1E0000}"/>
    <cellStyle name="Currency 2 6 4 5 8" xfId="8147" xr:uid="{00000000-0005-0000-0000-0000CE1E0000}"/>
    <cellStyle name="Currency 2 6 4 5 8 2" xfId="8148" xr:uid="{00000000-0005-0000-0000-0000CF1E0000}"/>
    <cellStyle name="Currency 2 6 4 5 9" xfId="8149" xr:uid="{00000000-0005-0000-0000-0000D01E0000}"/>
    <cellStyle name="Currency 2 6 4 6" xfId="8150" xr:uid="{00000000-0005-0000-0000-0000D11E0000}"/>
    <cellStyle name="Currency 2 6 4 6 10" xfId="8151" xr:uid="{00000000-0005-0000-0000-0000D21E0000}"/>
    <cellStyle name="Currency 2 6 4 6 11" xfId="8152" xr:uid="{00000000-0005-0000-0000-0000D31E0000}"/>
    <cellStyle name="Currency 2 6 4 6 12" xfId="8153" xr:uid="{00000000-0005-0000-0000-0000D41E0000}"/>
    <cellStyle name="Currency 2 6 4 6 2" xfId="8154" xr:uid="{00000000-0005-0000-0000-0000D51E0000}"/>
    <cellStyle name="Currency 2 6 4 6 2 2" xfId="8155" xr:uid="{00000000-0005-0000-0000-0000D61E0000}"/>
    <cellStyle name="Currency 2 6 4 6 2 3" xfId="8156" xr:uid="{00000000-0005-0000-0000-0000D71E0000}"/>
    <cellStyle name="Currency 2 6 4 6 3" xfId="8157" xr:uid="{00000000-0005-0000-0000-0000D81E0000}"/>
    <cellStyle name="Currency 2 6 4 6 3 2" xfId="8158" xr:uid="{00000000-0005-0000-0000-0000D91E0000}"/>
    <cellStyle name="Currency 2 6 4 6 3 3" xfId="8159" xr:uid="{00000000-0005-0000-0000-0000DA1E0000}"/>
    <cellStyle name="Currency 2 6 4 6 4" xfId="8160" xr:uid="{00000000-0005-0000-0000-0000DB1E0000}"/>
    <cellStyle name="Currency 2 6 4 6 5" xfId="8161" xr:uid="{00000000-0005-0000-0000-0000DC1E0000}"/>
    <cellStyle name="Currency 2 6 4 6 5 2" xfId="8162" xr:uid="{00000000-0005-0000-0000-0000DD1E0000}"/>
    <cellStyle name="Currency 2 6 4 6 5 2 2" xfId="8163" xr:uid="{00000000-0005-0000-0000-0000DE1E0000}"/>
    <cellStyle name="Currency 2 6 4 6 5 3" xfId="8164" xr:uid="{00000000-0005-0000-0000-0000DF1E0000}"/>
    <cellStyle name="Currency 2 6 4 6 6" xfId="8165" xr:uid="{00000000-0005-0000-0000-0000E01E0000}"/>
    <cellStyle name="Currency 2 6 4 6 6 2" xfId="8166" xr:uid="{00000000-0005-0000-0000-0000E11E0000}"/>
    <cellStyle name="Currency 2 6 4 6 6 2 2" xfId="8167" xr:uid="{00000000-0005-0000-0000-0000E21E0000}"/>
    <cellStyle name="Currency 2 6 4 6 6 3" xfId="8168" xr:uid="{00000000-0005-0000-0000-0000E31E0000}"/>
    <cellStyle name="Currency 2 6 4 6 7" xfId="8169" xr:uid="{00000000-0005-0000-0000-0000E41E0000}"/>
    <cellStyle name="Currency 2 6 4 6 7 2" xfId="8170" xr:uid="{00000000-0005-0000-0000-0000E51E0000}"/>
    <cellStyle name="Currency 2 6 4 6 7 2 2" xfId="8171" xr:uid="{00000000-0005-0000-0000-0000E61E0000}"/>
    <cellStyle name="Currency 2 6 4 6 7 3" xfId="8172" xr:uid="{00000000-0005-0000-0000-0000E71E0000}"/>
    <cellStyle name="Currency 2 6 4 6 8" xfId="8173" xr:uid="{00000000-0005-0000-0000-0000E81E0000}"/>
    <cellStyle name="Currency 2 6 4 6 8 2" xfId="8174" xr:uid="{00000000-0005-0000-0000-0000E91E0000}"/>
    <cellStyle name="Currency 2 6 4 6 9" xfId="8175" xr:uid="{00000000-0005-0000-0000-0000EA1E0000}"/>
    <cellStyle name="Currency 2 6 4 6 9 2" xfId="8176" xr:uid="{00000000-0005-0000-0000-0000EB1E0000}"/>
    <cellStyle name="Currency 2 6 4 7" xfId="8177" xr:uid="{00000000-0005-0000-0000-0000EC1E0000}"/>
    <cellStyle name="Currency 2 6 4 7 2" xfId="8178" xr:uid="{00000000-0005-0000-0000-0000ED1E0000}"/>
    <cellStyle name="Currency 2 6 4 7 3" xfId="8179" xr:uid="{00000000-0005-0000-0000-0000EE1E0000}"/>
    <cellStyle name="Currency 2 6 4 8" xfId="8180" xr:uid="{00000000-0005-0000-0000-0000EF1E0000}"/>
    <cellStyle name="Currency 2 6 4 8 2" xfId="8181" xr:uid="{00000000-0005-0000-0000-0000F01E0000}"/>
    <cellStyle name="Currency 2 6 4 8 2 2" xfId="8182" xr:uid="{00000000-0005-0000-0000-0000F11E0000}"/>
    <cellStyle name="Currency 2 6 4 8 3" xfId="8183" xr:uid="{00000000-0005-0000-0000-0000F21E0000}"/>
    <cellStyle name="Currency 2 6 4 8 4" xfId="8184" xr:uid="{00000000-0005-0000-0000-0000F31E0000}"/>
    <cellStyle name="Currency 2 6 4 9" xfId="8185" xr:uid="{00000000-0005-0000-0000-0000F41E0000}"/>
    <cellStyle name="Currency 2 6 4 9 2" xfId="8186" xr:uid="{00000000-0005-0000-0000-0000F51E0000}"/>
    <cellStyle name="Currency 2 6 4 9 2 2" xfId="8187" xr:uid="{00000000-0005-0000-0000-0000F61E0000}"/>
    <cellStyle name="Currency 2 6 4 9 3" xfId="8188" xr:uid="{00000000-0005-0000-0000-0000F71E0000}"/>
    <cellStyle name="Currency 2 6 5" xfId="339" xr:uid="{00000000-0005-0000-0000-0000F81E0000}"/>
    <cellStyle name="Currency 2 6 5 10" xfId="8189" xr:uid="{00000000-0005-0000-0000-0000F91E0000}"/>
    <cellStyle name="Currency 2 6 5 10 2" xfId="8190" xr:uid="{00000000-0005-0000-0000-0000FA1E0000}"/>
    <cellStyle name="Currency 2 6 5 10 2 2" xfId="8191" xr:uid="{00000000-0005-0000-0000-0000FB1E0000}"/>
    <cellStyle name="Currency 2 6 5 10 3" xfId="8192" xr:uid="{00000000-0005-0000-0000-0000FC1E0000}"/>
    <cellStyle name="Currency 2 6 5 11" xfId="8193" xr:uid="{00000000-0005-0000-0000-0000FD1E0000}"/>
    <cellStyle name="Currency 2 6 5 11 2" xfId="8194" xr:uid="{00000000-0005-0000-0000-0000FE1E0000}"/>
    <cellStyle name="Currency 2 6 5 12" xfId="8195" xr:uid="{00000000-0005-0000-0000-0000FF1E0000}"/>
    <cellStyle name="Currency 2 6 5 12 2" xfId="8196" xr:uid="{00000000-0005-0000-0000-0000001F0000}"/>
    <cellStyle name="Currency 2 6 5 13" xfId="8197" xr:uid="{00000000-0005-0000-0000-0000011F0000}"/>
    <cellStyle name="Currency 2 6 5 14" xfId="8198" xr:uid="{00000000-0005-0000-0000-0000021F0000}"/>
    <cellStyle name="Currency 2 6 5 15" xfId="8199" xr:uid="{00000000-0005-0000-0000-0000031F0000}"/>
    <cellStyle name="Currency 2 6 5 16" xfId="8200" xr:uid="{00000000-0005-0000-0000-0000041F0000}"/>
    <cellStyle name="Currency 2 6 5 2" xfId="340" xr:uid="{00000000-0005-0000-0000-0000051F0000}"/>
    <cellStyle name="Currency 2 6 5 2 2" xfId="8201" xr:uid="{00000000-0005-0000-0000-0000061F0000}"/>
    <cellStyle name="Currency 2 6 5 2 2 10" xfId="8202" xr:uid="{00000000-0005-0000-0000-0000071F0000}"/>
    <cellStyle name="Currency 2 6 5 2 2 2" xfId="8203" xr:uid="{00000000-0005-0000-0000-0000081F0000}"/>
    <cellStyle name="Currency 2 6 5 2 2 2 2" xfId="8204" xr:uid="{00000000-0005-0000-0000-0000091F0000}"/>
    <cellStyle name="Currency 2 6 5 2 2 2 3" xfId="8205" xr:uid="{00000000-0005-0000-0000-00000A1F0000}"/>
    <cellStyle name="Currency 2 6 5 2 2 3" xfId="8206" xr:uid="{00000000-0005-0000-0000-00000B1F0000}"/>
    <cellStyle name="Currency 2 6 5 2 2 3 2" xfId="8207" xr:uid="{00000000-0005-0000-0000-00000C1F0000}"/>
    <cellStyle name="Currency 2 6 5 2 2 3 3" xfId="8208" xr:uid="{00000000-0005-0000-0000-00000D1F0000}"/>
    <cellStyle name="Currency 2 6 5 2 2 4" xfId="8209" xr:uid="{00000000-0005-0000-0000-00000E1F0000}"/>
    <cellStyle name="Currency 2 6 5 2 2 4 2" xfId="8210" xr:uid="{00000000-0005-0000-0000-00000F1F0000}"/>
    <cellStyle name="Currency 2 6 5 2 2 4 2 2" xfId="8211" xr:uid="{00000000-0005-0000-0000-0000101F0000}"/>
    <cellStyle name="Currency 2 6 5 2 2 4 3" xfId="8212" xr:uid="{00000000-0005-0000-0000-0000111F0000}"/>
    <cellStyle name="Currency 2 6 5 2 2 5" xfId="8213" xr:uid="{00000000-0005-0000-0000-0000121F0000}"/>
    <cellStyle name="Currency 2 6 5 2 2 5 2" xfId="8214" xr:uid="{00000000-0005-0000-0000-0000131F0000}"/>
    <cellStyle name="Currency 2 6 5 2 2 5 2 2" xfId="8215" xr:uid="{00000000-0005-0000-0000-0000141F0000}"/>
    <cellStyle name="Currency 2 6 5 2 2 5 3" xfId="8216" xr:uid="{00000000-0005-0000-0000-0000151F0000}"/>
    <cellStyle name="Currency 2 6 5 2 2 6" xfId="8217" xr:uid="{00000000-0005-0000-0000-0000161F0000}"/>
    <cellStyle name="Currency 2 6 5 2 2 6 2" xfId="8218" xr:uid="{00000000-0005-0000-0000-0000171F0000}"/>
    <cellStyle name="Currency 2 6 5 2 2 6 2 2" xfId="8219" xr:uid="{00000000-0005-0000-0000-0000181F0000}"/>
    <cellStyle name="Currency 2 6 5 2 2 6 3" xfId="8220" xr:uid="{00000000-0005-0000-0000-0000191F0000}"/>
    <cellStyle name="Currency 2 6 5 2 2 7" xfId="8221" xr:uid="{00000000-0005-0000-0000-00001A1F0000}"/>
    <cellStyle name="Currency 2 6 5 2 2 7 2" xfId="8222" xr:uid="{00000000-0005-0000-0000-00001B1F0000}"/>
    <cellStyle name="Currency 2 6 5 2 2 8" xfId="8223" xr:uid="{00000000-0005-0000-0000-00001C1F0000}"/>
    <cellStyle name="Currency 2 6 5 2 2 8 2" xfId="8224" xr:uid="{00000000-0005-0000-0000-00001D1F0000}"/>
    <cellStyle name="Currency 2 6 5 2 2 9" xfId="8225" xr:uid="{00000000-0005-0000-0000-00001E1F0000}"/>
    <cellStyle name="Currency 2 6 5 2 3" xfId="8226" xr:uid="{00000000-0005-0000-0000-00001F1F0000}"/>
    <cellStyle name="Currency 2 6 5 2 3 10" xfId="8227" xr:uid="{00000000-0005-0000-0000-0000201F0000}"/>
    <cellStyle name="Currency 2 6 5 2 3 2" xfId="8228" xr:uid="{00000000-0005-0000-0000-0000211F0000}"/>
    <cellStyle name="Currency 2 6 5 2 3 2 2" xfId="8229" xr:uid="{00000000-0005-0000-0000-0000221F0000}"/>
    <cellStyle name="Currency 2 6 5 2 3 2 3" xfId="8230" xr:uid="{00000000-0005-0000-0000-0000231F0000}"/>
    <cellStyle name="Currency 2 6 5 2 3 3" xfId="8231" xr:uid="{00000000-0005-0000-0000-0000241F0000}"/>
    <cellStyle name="Currency 2 6 5 2 3 3 2" xfId="8232" xr:uid="{00000000-0005-0000-0000-0000251F0000}"/>
    <cellStyle name="Currency 2 6 5 2 3 3 3" xfId="8233" xr:uid="{00000000-0005-0000-0000-0000261F0000}"/>
    <cellStyle name="Currency 2 6 5 2 3 4" xfId="8234" xr:uid="{00000000-0005-0000-0000-0000271F0000}"/>
    <cellStyle name="Currency 2 6 5 2 3 4 2" xfId="8235" xr:uid="{00000000-0005-0000-0000-0000281F0000}"/>
    <cellStyle name="Currency 2 6 5 2 3 4 2 2" xfId="8236" xr:uid="{00000000-0005-0000-0000-0000291F0000}"/>
    <cellStyle name="Currency 2 6 5 2 3 4 3" xfId="8237" xr:uid="{00000000-0005-0000-0000-00002A1F0000}"/>
    <cellStyle name="Currency 2 6 5 2 3 5" xfId="8238" xr:uid="{00000000-0005-0000-0000-00002B1F0000}"/>
    <cellStyle name="Currency 2 6 5 2 3 5 2" xfId="8239" xr:uid="{00000000-0005-0000-0000-00002C1F0000}"/>
    <cellStyle name="Currency 2 6 5 2 3 5 2 2" xfId="8240" xr:uid="{00000000-0005-0000-0000-00002D1F0000}"/>
    <cellStyle name="Currency 2 6 5 2 3 5 3" xfId="8241" xr:uid="{00000000-0005-0000-0000-00002E1F0000}"/>
    <cellStyle name="Currency 2 6 5 2 3 6" xfId="8242" xr:uid="{00000000-0005-0000-0000-00002F1F0000}"/>
    <cellStyle name="Currency 2 6 5 2 3 6 2" xfId="8243" xr:uid="{00000000-0005-0000-0000-0000301F0000}"/>
    <cellStyle name="Currency 2 6 5 2 3 6 2 2" xfId="8244" xr:uid="{00000000-0005-0000-0000-0000311F0000}"/>
    <cellStyle name="Currency 2 6 5 2 3 6 3" xfId="8245" xr:uid="{00000000-0005-0000-0000-0000321F0000}"/>
    <cellStyle name="Currency 2 6 5 2 3 7" xfId="8246" xr:uid="{00000000-0005-0000-0000-0000331F0000}"/>
    <cellStyle name="Currency 2 6 5 2 3 7 2" xfId="8247" xr:uid="{00000000-0005-0000-0000-0000341F0000}"/>
    <cellStyle name="Currency 2 6 5 2 3 8" xfId="8248" xr:uid="{00000000-0005-0000-0000-0000351F0000}"/>
    <cellStyle name="Currency 2 6 5 2 3 8 2" xfId="8249" xr:uid="{00000000-0005-0000-0000-0000361F0000}"/>
    <cellStyle name="Currency 2 6 5 2 3 9" xfId="8250" xr:uid="{00000000-0005-0000-0000-0000371F0000}"/>
    <cellStyle name="Currency 2 6 5 2 4" xfId="8251" xr:uid="{00000000-0005-0000-0000-0000381F0000}"/>
    <cellStyle name="Currency 2 6 5 2 4 10" xfId="8252" xr:uid="{00000000-0005-0000-0000-0000391F0000}"/>
    <cellStyle name="Currency 2 6 5 2 4 2" xfId="8253" xr:uid="{00000000-0005-0000-0000-00003A1F0000}"/>
    <cellStyle name="Currency 2 6 5 2 4 3" xfId="8254" xr:uid="{00000000-0005-0000-0000-00003B1F0000}"/>
    <cellStyle name="Currency 2 6 5 2 4 3 2" xfId="8255" xr:uid="{00000000-0005-0000-0000-00003C1F0000}"/>
    <cellStyle name="Currency 2 6 5 2 4 3 2 2" xfId="8256" xr:uid="{00000000-0005-0000-0000-00003D1F0000}"/>
    <cellStyle name="Currency 2 6 5 2 4 3 3" xfId="8257" xr:uid="{00000000-0005-0000-0000-00003E1F0000}"/>
    <cellStyle name="Currency 2 6 5 2 4 4" xfId="8258" xr:uid="{00000000-0005-0000-0000-00003F1F0000}"/>
    <cellStyle name="Currency 2 6 5 2 4 4 2" xfId="8259" xr:uid="{00000000-0005-0000-0000-0000401F0000}"/>
    <cellStyle name="Currency 2 6 5 2 4 4 2 2" xfId="8260" xr:uid="{00000000-0005-0000-0000-0000411F0000}"/>
    <cellStyle name="Currency 2 6 5 2 4 4 3" xfId="8261" xr:uid="{00000000-0005-0000-0000-0000421F0000}"/>
    <cellStyle name="Currency 2 6 5 2 4 5" xfId="8262" xr:uid="{00000000-0005-0000-0000-0000431F0000}"/>
    <cellStyle name="Currency 2 6 5 2 4 5 2" xfId="8263" xr:uid="{00000000-0005-0000-0000-0000441F0000}"/>
    <cellStyle name="Currency 2 6 5 2 4 5 2 2" xfId="8264" xr:uid="{00000000-0005-0000-0000-0000451F0000}"/>
    <cellStyle name="Currency 2 6 5 2 4 5 3" xfId="8265" xr:uid="{00000000-0005-0000-0000-0000461F0000}"/>
    <cellStyle name="Currency 2 6 5 2 4 6" xfId="8266" xr:uid="{00000000-0005-0000-0000-0000471F0000}"/>
    <cellStyle name="Currency 2 6 5 2 4 6 2" xfId="8267" xr:uid="{00000000-0005-0000-0000-0000481F0000}"/>
    <cellStyle name="Currency 2 6 5 2 4 7" xfId="8268" xr:uid="{00000000-0005-0000-0000-0000491F0000}"/>
    <cellStyle name="Currency 2 6 5 2 4 7 2" xfId="8269" xr:uid="{00000000-0005-0000-0000-00004A1F0000}"/>
    <cellStyle name="Currency 2 6 5 2 4 8" xfId="8270" xr:uid="{00000000-0005-0000-0000-00004B1F0000}"/>
    <cellStyle name="Currency 2 6 5 2 4 9" xfId="8271" xr:uid="{00000000-0005-0000-0000-00004C1F0000}"/>
    <cellStyle name="Currency 2 6 5 2 5" xfId="8272" xr:uid="{00000000-0005-0000-0000-00004D1F0000}"/>
    <cellStyle name="Currency 2 6 5 2 5 2" xfId="8273" xr:uid="{00000000-0005-0000-0000-00004E1F0000}"/>
    <cellStyle name="Currency 2 6 5 2 5 3" xfId="8274" xr:uid="{00000000-0005-0000-0000-00004F1F0000}"/>
    <cellStyle name="Currency 2 6 5 2 5 4" xfId="25554" xr:uid="{00000000-0005-0000-0000-0000501F0000}"/>
    <cellStyle name="Currency 2 6 5 2 6" xfId="8275" xr:uid="{00000000-0005-0000-0000-0000511F0000}"/>
    <cellStyle name="Currency 2 6 5 2 6 2" xfId="8276" xr:uid="{00000000-0005-0000-0000-0000521F0000}"/>
    <cellStyle name="Currency 2 6 5 2 6 2 2" xfId="8277" xr:uid="{00000000-0005-0000-0000-0000531F0000}"/>
    <cellStyle name="Currency 2 6 5 2 6 2 2 2" xfId="8278" xr:uid="{00000000-0005-0000-0000-0000541F0000}"/>
    <cellStyle name="Currency 2 6 5 2 6 2 3" xfId="8279" xr:uid="{00000000-0005-0000-0000-0000551F0000}"/>
    <cellStyle name="Currency 2 6 5 2 6 3" xfId="8280" xr:uid="{00000000-0005-0000-0000-0000561F0000}"/>
    <cellStyle name="Currency 2 6 5 2 6 3 2" xfId="8281" xr:uid="{00000000-0005-0000-0000-0000571F0000}"/>
    <cellStyle name="Currency 2 6 5 2 6 3 2 2" xfId="8282" xr:uid="{00000000-0005-0000-0000-0000581F0000}"/>
    <cellStyle name="Currency 2 6 5 2 6 3 3" xfId="8283" xr:uid="{00000000-0005-0000-0000-0000591F0000}"/>
    <cellStyle name="Currency 2 6 5 2 6 4" xfId="8284" xr:uid="{00000000-0005-0000-0000-00005A1F0000}"/>
    <cellStyle name="Currency 2 6 5 2 6 4 2" xfId="8285" xr:uid="{00000000-0005-0000-0000-00005B1F0000}"/>
    <cellStyle name="Currency 2 6 5 2 6 4 2 2" xfId="8286" xr:uid="{00000000-0005-0000-0000-00005C1F0000}"/>
    <cellStyle name="Currency 2 6 5 2 6 4 3" xfId="8287" xr:uid="{00000000-0005-0000-0000-00005D1F0000}"/>
    <cellStyle name="Currency 2 6 5 2 6 5" xfId="8288" xr:uid="{00000000-0005-0000-0000-00005E1F0000}"/>
    <cellStyle name="Currency 2 6 5 2 6 5 2" xfId="8289" xr:uid="{00000000-0005-0000-0000-00005F1F0000}"/>
    <cellStyle name="Currency 2 6 5 2 6 6" xfId="8290" xr:uid="{00000000-0005-0000-0000-0000601F0000}"/>
    <cellStyle name="Currency 2 6 5 2 6 6 2" xfId="8291" xr:uid="{00000000-0005-0000-0000-0000611F0000}"/>
    <cellStyle name="Currency 2 6 5 2 6 7" xfId="8292" xr:uid="{00000000-0005-0000-0000-0000621F0000}"/>
    <cellStyle name="Currency 2 6 5 2 7" xfId="8293" xr:uid="{00000000-0005-0000-0000-0000631F0000}"/>
    <cellStyle name="Currency 2 6 5 2 7 2" xfId="8294" xr:uid="{00000000-0005-0000-0000-0000641F0000}"/>
    <cellStyle name="Currency 2 6 5 2 7 2 2" xfId="8295" xr:uid="{00000000-0005-0000-0000-0000651F0000}"/>
    <cellStyle name="Currency 2 6 5 2 7 3" xfId="8296" xr:uid="{00000000-0005-0000-0000-0000661F0000}"/>
    <cellStyle name="Currency 2 6 5 2 8" xfId="8297" xr:uid="{00000000-0005-0000-0000-0000671F0000}"/>
    <cellStyle name="Currency 2 6 5 2 8 2" xfId="8298" xr:uid="{00000000-0005-0000-0000-0000681F0000}"/>
    <cellStyle name="Currency 2 6 5 2 8 2 2" xfId="8299" xr:uid="{00000000-0005-0000-0000-0000691F0000}"/>
    <cellStyle name="Currency 2 6 5 2 8 3" xfId="8300" xr:uid="{00000000-0005-0000-0000-00006A1F0000}"/>
    <cellStyle name="Currency 2 6 5 2 9" xfId="8301" xr:uid="{00000000-0005-0000-0000-00006B1F0000}"/>
    <cellStyle name="Currency 2 6 5 3" xfId="341" xr:uid="{00000000-0005-0000-0000-00006C1F0000}"/>
    <cellStyle name="Currency 2 6 5 3 10" xfId="8302" xr:uid="{00000000-0005-0000-0000-00006D1F0000}"/>
    <cellStyle name="Currency 2 6 5 3 11" xfId="8303" xr:uid="{00000000-0005-0000-0000-00006E1F0000}"/>
    <cellStyle name="Currency 2 6 5 3 12" xfId="8304" xr:uid="{00000000-0005-0000-0000-00006F1F0000}"/>
    <cellStyle name="Currency 2 6 5 3 13" xfId="8305" xr:uid="{00000000-0005-0000-0000-0000701F0000}"/>
    <cellStyle name="Currency 2 6 5 3 2" xfId="342" xr:uid="{00000000-0005-0000-0000-0000711F0000}"/>
    <cellStyle name="Currency 2 6 5 3 2 10" xfId="8306" xr:uid="{00000000-0005-0000-0000-0000721F0000}"/>
    <cellStyle name="Currency 2 6 5 3 2 2" xfId="8307" xr:uid="{00000000-0005-0000-0000-0000731F0000}"/>
    <cellStyle name="Currency 2 6 5 3 2 2 2" xfId="8308" xr:uid="{00000000-0005-0000-0000-0000741F0000}"/>
    <cellStyle name="Currency 2 6 5 3 2 2 3" xfId="8309" xr:uid="{00000000-0005-0000-0000-0000751F0000}"/>
    <cellStyle name="Currency 2 6 5 3 2 3" xfId="8310" xr:uid="{00000000-0005-0000-0000-0000761F0000}"/>
    <cellStyle name="Currency 2 6 5 3 2 3 2" xfId="8311" xr:uid="{00000000-0005-0000-0000-0000771F0000}"/>
    <cellStyle name="Currency 2 6 5 3 2 3 3" xfId="8312" xr:uid="{00000000-0005-0000-0000-0000781F0000}"/>
    <cellStyle name="Currency 2 6 5 3 2 3 4" xfId="25556" xr:uid="{00000000-0005-0000-0000-0000791F0000}"/>
    <cellStyle name="Currency 2 6 5 3 2 4" xfId="8313" xr:uid="{00000000-0005-0000-0000-00007A1F0000}"/>
    <cellStyle name="Currency 2 6 5 3 2 4 2" xfId="8314" xr:uid="{00000000-0005-0000-0000-00007B1F0000}"/>
    <cellStyle name="Currency 2 6 5 3 2 4 2 2" xfId="8315" xr:uid="{00000000-0005-0000-0000-00007C1F0000}"/>
    <cellStyle name="Currency 2 6 5 3 2 4 3" xfId="8316" xr:uid="{00000000-0005-0000-0000-00007D1F0000}"/>
    <cellStyle name="Currency 2 6 5 3 2 5" xfId="8317" xr:uid="{00000000-0005-0000-0000-00007E1F0000}"/>
    <cellStyle name="Currency 2 6 5 3 2 5 2" xfId="8318" xr:uid="{00000000-0005-0000-0000-00007F1F0000}"/>
    <cellStyle name="Currency 2 6 5 3 2 5 2 2" xfId="8319" xr:uid="{00000000-0005-0000-0000-0000801F0000}"/>
    <cellStyle name="Currency 2 6 5 3 2 5 3" xfId="8320" xr:uid="{00000000-0005-0000-0000-0000811F0000}"/>
    <cellStyle name="Currency 2 6 5 3 2 6" xfId="8321" xr:uid="{00000000-0005-0000-0000-0000821F0000}"/>
    <cellStyle name="Currency 2 6 5 3 2 6 2" xfId="8322" xr:uid="{00000000-0005-0000-0000-0000831F0000}"/>
    <cellStyle name="Currency 2 6 5 3 2 6 2 2" xfId="8323" xr:uid="{00000000-0005-0000-0000-0000841F0000}"/>
    <cellStyle name="Currency 2 6 5 3 2 6 3" xfId="8324" xr:uid="{00000000-0005-0000-0000-0000851F0000}"/>
    <cellStyle name="Currency 2 6 5 3 2 7" xfId="8325" xr:uid="{00000000-0005-0000-0000-0000861F0000}"/>
    <cellStyle name="Currency 2 6 5 3 2 7 2" xfId="8326" xr:uid="{00000000-0005-0000-0000-0000871F0000}"/>
    <cellStyle name="Currency 2 6 5 3 2 8" xfId="8327" xr:uid="{00000000-0005-0000-0000-0000881F0000}"/>
    <cellStyle name="Currency 2 6 5 3 2 8 2" xfId="8328" xr:uid="{00000000-0005-0000-0000-0000891F0000}"/>
    <cellStyle name="Currency 2 6 5 3 2 9" xfId="8329" xr:uid="{00000000-0005-0000-0000-00008A1F0000}"/>
    <cellStyle name="Currency 2 6 5 3 3" xfId="343" xr:uid="{00000000-0005-0000-0000-00008B1F0000}"/>
    <cellStyle name="Currency 2 6 5 3 3 2" xfId="8330" xr:uid="{00000000-0005-0000-0000-00008C1F0000}"/>
    <cellStyle name="Currency 2 6 5 3 3 2 2" xfId="25557" xr:uid="{00000000-0005-0000-0000-00008D1F0000}"/>
    <cellStyle name="Currency 2 6 5 3 3 2 3" xfId="25644" xr:uid="{00000000-0005-0000-0000-00008E1F0000}"/>
    <cellStyle name="Currency 2 6 5 3 3 3" xfId="8331" xr:uid="{00000000-0005-0000-0000-00008F1F0000}"/>
    <cellStyle name="Currency 2 6 5 3 4" xfId="8332" xr:uid="{00000000-0005-0000-0000-0000901F0000}"/>
    <cellStyle name="Currency 2 6 5 3 4 2" xfId="8333" xr:uid="{00000000-0005-0000-0000-0000911F0000}"/>
    <cellStyle name="Currency 2 6 5 3 4 3" xfId="8334" xr:uid="{00000000-0005-0000-0000-0000921F0000}"/>
    <cellStyle name="Currency 2 6 5 3 4 4" xfId="25555" xr:uid="{00000000-0005-0000-0000-0000931F0000}"/>
    <cellStyle name="Currency 2 6 5 3 5" xfId="8335" xr:uid="{00000000-0005-0000-0000-0000941F0000}"/>
    <cellStyle name="Currency 2 6 5 3 5 2" xfId="8336" xr:uid="{00000000-0005-0000-0000-0000951F0000}"/>
    <cellStyle name="Currency 2 6 5 3 5 2 2" xfId="8337" xr:uid="{00000000-0005-0000-0000-0000961F0000}"/>
    <cellStyle name="Currency 2 6 5 3 5 3" xfId="8338" xr:uid="{00000000-0005-0000-0000-0000971F0000}"/>
    <cellStyle name="Currency 2 6 5 3 6" xfId="8339" xr:uid="{00000000-0005-0000-0000-0000981F0000}"/>
    <cellStyle name="Currency 2 6 5 3 6 2" xfId="8340" xr:uid="{00000000-0005-0000-0000-0000991F0000}"/>
    <cellStyle name="Currency 2 6 5 3 6 2 2" xfId="8341" xr:uid="{00000000-0005-0000-0000-00009A1F0000}"/>
    <cellStyle name="Currency 2 6 5 3 6 3" xfId="8342" xr:uid="{00000000-0005-0000-0000-00009B1F0000}"/>
    <cellStyle name="Currency 2 6 5 3 7" xfId="8343" xr:uid="{00000000-0005-0000-0000-00009C1F0000}"/>
    <cellStyle name="Currency 2 6 5 3 7 2" xfId="8344" xr:uid="{00000000-0005-0000-0000-00009D1F0000}"/>
    <cellStyle name="Currency 2 6 5 3 7 2 2" xfId="8345" xr:uid="{00000000-0005-0000-0000-00009E1F0000}"/>
    <cellStyle name="Currency 2 6 5 3 7 3" xfId="8346" xr:uid="{00000000-0005-0000-0000-00009F1F0000}"/>
    <cellStyle name="Currency 2 6 5 3 8" xfId="8347" xr:uid="{00000000-0005-0000-0000-0000A01F0000}"/>
    <cellStyle name="Currency 2 6 5 3 8 2" xfId="8348" xr:uid="{00000000-0005-0000-0000-0000A11F0000}"/>
    <cellStyle name="Currency 2 6 5 3 9" xfId="8349" xr:uid="{00000000-0005-0000-0000-0000A21F0000}"/>
    <cellStyle name="Currency 2 6 5 3 9 2" xfId="8350" xr:uid="{00000000-0005-0000-0000-0000A31F0000}"/>
    <cellStyle name="Currency 2 6 5 4" xfId="344" xr:uid="{00000000-0005-0000-0000-0000A41F0000}"/>
    <cellStyle name="Currency 2 6 5 4 2" xfId="345" xr:uid="{00000000-0005-0000-0000-0000A51F0000}"/>
    <cellStyle name="Currency 2 6 5 4 2 10" xfId="8351" xr:uid="{00000000-0005-0000-0000-0000A61F0000}"/>
    <cellStyle name="Currency 2 6 5 4 2 11" xfId="8352" xr:uid="{00000000-0005-0000-0000-0000A71F0000}"/>
    <cellStyle name="Currency 2 6 5 4 2 2" xfId="8353" xr:uid="{00000000-0005-0000-0000-0000A81F0000}"/>
    <cellStyle name="Currency 2 6 5 4 2 2 2" xfId="8354" xr:uid="{00000000-0005-0000-0000-0000A91F0000}"/>
    <cellStyle name="Currency 2 6 5 4 2 2 3" xfId="8355" xr:uid="{00000000-0005-0000-0000-0000AA1F0000}"/>
    <cellStyle name="Currency 2 6 5 4 2 3" xfId="8356" xr:uid="{00000000-0005-0000-0000-0000AB1F0000}"/>
    <cellStyle name="Currency 2 6 5 4 2 3 2" xfId="25559" xr:uid="{00000000-0005-0000-0000-0000AC1F0000}"/>
    <cellStyle name="Currency 2 6 5 4 2 3 3" xfId="25645" xr:uid="{00000000-0005-0000-0000-0000AD1F0000}"/>
    <cellStyle name="Currency 2 6 5 4 2 4" xfId="8357" xr:uid="{00000000-0005-0000-0000-0000AE1F0000}"/>
    <cellStyle name="Currency 2 6 5 4 2 4 2" xfId="8358" xr:uid="{00000000-0005-0000-0000-0000AF1F0000}"/>
    <cellStyle name="Currency 2 6 5 4 2 4 2 2" xfId="8359" xr:uid="{00000000-0005-0000-0000-0000B01F0000}"/>
    <cellStyle name="Currency 2 6 5 4 2 4 3" xfId="8360" xr:uid="{00000000-0005-0000-0000-0000B11F0000}"/>
    <cellStyle name="Currency 2 6 5 4 2 5" xfId="8361" xr:uid="{00000000-0005-0000-0000-0000B21F0000}"/>
    <cellStyle name="Currency 2 6 5 4 2 5 2" xfId="8362" xr:uid="{00000000-0005-0000-0000-0000B31F0000}"/>
    <cellStyle name="Currency 2 6 5 4 2 5 2 2" xfId="8363" xr:uid="{00000000-0005-0000-0000-0000B41F0000}"/>
    <cellStyle name="Currency 2 6 5 4 2 5 3" xfId="8364" xr:uid="{00000000-0005-0000-0000-0000B51F0000}"/>
    <cellStyle name="Currency 2 6 5 4 2 6" xfId="8365" xr:uid="{00000000-0005-0000-0000-0000B61F0000}"/>
    <cellStyle name="Currency 2 6 5 4 2 6 2" xfId="8366" xr:uid="{00000000-0005-0000-0000-0000B71F0000}"/>
    <cellStyle name="Currency 2 6 5 4 2 6 2 2" xfId="8367" xr:uid="{00000000-0005-0000-0000-0000B81F0000}"/>
    <cellStyle name="Currency 2 6 5 4 2 6 3" xfId="8368" xr:uid="{00000000-0005-0000-0000-0000B91F0000}"/>
    <cellStyle name="Currency 2 6 5 4 2 7" xfId="8369" xr:uid="{00000000-0005-0000-0000-0000BA1F0000}"/>
    <cellStyle name="Currency 2 6 5 4 2 7 2" xfId="8370" xr:uid="{00000000-0005-0000-0000-0000BB1F0000}"/>
    <cellStyle name="Currency 2 6 5 4 2 8" xfId="8371" xr:uid="{00000000-0005-0000-0000-0000BC1F0000}"/>
    <cellStyle name="Currency 2 6 5 4 2 8 2" xfId="8372" xr:uid="{00000000-0005-0000-0000-0000BD1F0000}"/>
    <cellStyle name="Currency 2 6 5 4 2 9" xfId="8373" xr:uid="{00000000-0005-0000-0000-0000BE1F0000}"/>
    <cellStyle name="Currency 2 6 5 4 3" xfId="346" xr:uid="{00000000-0005-0000-0000-0000BF1F0000}"/>
    <cellStyle name="Currency 2 6 5 4 3 2" xfId="8374" xr:uid="{00000000-0005-0000-0000-0000C01F0000}"/>
    <cellStyle name="Currency 2 6 5 4 3 2 2" xfId="25560" xr:uid="{00000000-0005-0000-0000-0000C11F0000}"/>
    <cellStyle name="Currency 2 6 5 4 3 2 3" xfId="25646" xr:uid="{00000000-0005-0000-0000-0000C21F0000}"/>
    <cellStyle name="Currency 2 6 5 4 3 3" xfId="8375" xr:uid="{00000000-0005-0000-0000-0000C31F0000}"/>
    <cellStyle name="Currency 2 6 5 4 4" xfId="8376" xr:uid="{00000000-0005-0000-0000-0000C41F0000}"/>
    <cellStyle name="Currency 2 6 5 4 4 2" xfId="8377" xr:uid="{00000000-0005-0000-0000-0000C51F0000}"/>
    <cellStyle name="Currency 2 6 5 4 4 2 2" xfId="8378" xr:uid="{00000000-0005-0000-0000-0000C61F0000}"/>
    <cellStyle name="Currency 2 6 5 4 4 3" xfId="8379" xr:uid="{00000000-0005-0000-0000-0000C71F0000}"/>
    <cellStyle name="Currency 2 6 5 4 4 4" xfId="25558" xr:uid="{00000000-0005-0000-0000-0000C81F0000}"/>
    <cellStyle name="Currency 2 6 5 4 5" xfId="8380" xr:uid="{00000000-0005-0000-0000-0000C91F0000}"/>
    <cellStyle name="Currency 2 6 5 4 5 2" xfId="8381" xr:uid="{00000000-0005-0000-0000-0000CA1F0000}"/>
    <cellStyle name="Currency 2 6 5 4 5 2 2" xfId="8382" xr:uid="{00000000-0005-0000-0000-0000CB1F0000}"/>
    <cellStyle name="Currency 2 6 5 4 5 3" xfId="8383" xr:uid="{00000000-0005-0000-0000-0000CC1F0000}"/>
    <cellStyle name="Currency 2 6 5 4 6" xfId="8384" xr:uid="{00000000-0005-0000-0000-0000CD1F0000}"/>
    <cellStyle name="Currency 2 6 5 4 7" xfId="8385" xr:uid="{00000000-0005-0000-0000-0000CE1F0000}"/>
    <cellStyle name="Currency 2 6 5 5" xfId="8386" xr:uid="{00000000-0005-0000-0000-0000CF1F0000}"/>
    <cellStyle name="Currency 2 6 5 5 10" xfId="8387" xr:uid="{00000000-0005-0000-0000-0000D01F0000}"/>
    <cellStyle name="Currency 2 6 5 5 2" xfId="8388" xr:uid="{00000000-0005-0000-0000-0000D11F0000}"/>
    <cellStyle name="Currency 2 6 5 5 2 2" xfId="8389" xr:uid="{00000000-0005-0000-0000-0000D21F0000}"/>
    <cellStyle name="Currency 2 6 5 5 2 3" xfId="8390" xr:uid="{00000000-0005-0000-0000-0000D31F0000}"/>
    <cellStyle name="Currency 2 6 5 5 3" xfId="8391" xr:uid="{00000000-0005-0000-0000-0000D41F0000}"/>
    <cellStyle name="Currency 2 6 5 5 3 2" xfId="8392" xr:uid="{00000000-0005-0000-0000-0000D51F0000}"/>
    <cellStyle name="Currency 2 6 5 5 3 3" xfId="8393" xr:uid="{00000000-0005-0000-0000-0000D61F0000}"/>
    <cellStyle name="Currency 2 6 5 5 4" xfId="8394" xr:uid="{00000000-0005-0000-0000-0000D71F0000}"/>
    <cellStyle name="Currency 2 6 5 5 4 2" xfId="8395" xr:uid="{00000000-0005-0000-0000-0000D81F0000}"/>
    <cellStyle name="Currency 2 6 5 5 4 2 2" xfId="8396" xr:uid="{00000000-0005-0000-0000-0000D91F0000}"/>
    <cellStyle name="Currency 2 6 5 5 4 3" xfId="8397" xr:uid="{00000000-0005-0000-0000-0000DA1F0000}"/>
    <cellStyle name="Currency 2 6 5 5 5" xfId="8398" xr:uid="{00000000-0005-0000-0000-0000DB1F0000}"/>
    <cellStyle name="Currency 2 6 5 5 5 2" xfId="8399" xr:uid="{00000000-0005-0000-0000-0000DC1F0000}"/>
    <cellStyle name="Currency 2 6 5 5 5 2 2" xfId="8400" xr:uid="{00000000-0005-0000-0000-0000DD1F0000}"/>
    <cellStyle name="Currency 2 6 5 5 5 3" xfId="8401" xr:uid="{00000000-0005-0000-0000-0000DE1F0000}"/>
    <cellStyle name="Currency 2 6 5 5 6" xfId="8402" xr:uid="{00000000-0005-0000-0000-0000DF1F0000}"/>
    <cellStyle name="Currency 2 6 5 5 6 2" xfId="8403" xr:uid="{00000000-0005-0000-0000-0000E01F0000}"/>
    <cellStyle name="Currency 2 6 5 5 6 2 2" xfId="8404" xr:uid="{00000000-0005-0000-0000-0000E11F0000}"/>
    <cellStyle name="Currency 2 6 5 5 6 3" xfId="8405" xr:uid="{00000000-0005-0000-0000-0000E21F0000}"/>
    <cellStyle name="Currency 2 6 5 5 7" xfId="8406" xr:uid="{00000000-0005-0000-0000-0000E31F0000}"/>
    <cellStyle name="Currency 2 6 5 5 7 2" xfId="8407" xr:uid="{00000000-0005-0000-0000-0000E41F0000}"/>
    <cellStyle name="Currency 2 6 5 5 8" xfId="8408" xr:uid="{00000000-0005-0000-0000-0000E51F0000}"/>
    <cellStyle name="Currency 2 6 5 5 8 2" xfId="8409" xr:uid="{00000000-0005-0000-0000-0000E61F0000}"/>
    <cellStyle name="Currency 2 6 5 5 9" xfId="8410" xr:uid="{00000000-0005-0000-0000-0000E71F0000}"/>
    <cellStyle name="Currency 2 6 5 6" xfId="8411" xr:uid="{00000000-0005-0000-0000-0000E81F0000}"/>
    <cellStyle name="Currency 2 6 5 6 10" xfId="8412" xr:uid="{00000000-0005-0000-0000-0000E91F0000}"/>
    <cellStyle name="Currency 2 6 5 6 11" xfId="8413" xr:uid="{00000000-0005-0000-0000-0000EA1F0000}"/>
    <cellStyle name="Currency 2 6 5 6 12" xfId="8414" xr:uid="{00000000-0005-0000-0000-0000EB1F0000}"/>
    <cellStyle name="Currency 2 6 5 6 2" xfId="8415" xr:uid="{00000000-0005-0000-0000-0000EC1F0000}"/>
    <cellStyle name="Currency 2 6 5 6 2 2" xfId="8416" xr:uid="{00000000-0005-0000-0000-0000ED1F0000}"/>
    <cellStyle name="Currency 2 6 5 6 2 3" xfId="8417" xr:uid="{00000000-0005-0000-0000-0000EE1F0000}"/>
    <cellStyle name="Currency 2 6 5 6 3" xfId="8418" xr:uid="{00000000-0005-0000-0000-0000EF1F0000}"/>
    <cellStyle name="Currency 2 6 5 6 3 2" xfId="8419" xr:uid="{00000000-0005-0000-0000-0000F01F0000}"/>
    <cellStyle name="Currency 2 6 5 6 3 3" xfId="8420" xr:uid="{00000000-0005-0000-0000-0000F11F0000}"/>
    <cellStyle name="Currency 2 6 5 6 4" xfId="8421" xr:uid="{00000000-0005-0000-0000-0000F21F0000}"/>
    <cellStyle name="Currency 2 6 5 6 5" xfId="8422" xr:uid="{00000000-0005-0000-0000-0000F31F0000}"/>
    <cellStyle name="Currency 2 6 5 6 5 2" xfId="8423" xr:uid="{00000000-0005-0000-0000-0000F41F0000}"/>
    <cellStyle name="Currency 2 6 5 6 5 2 2" xfId="8424" xr:uid="{00000000-0005-0000-0000-0000F51F0000}"/>
    <cellStyle name="Currency 2 6 5 6 5 3" xfId="8425" xr:uid="{00000000-0005-0000-0000-0000F61F0000}"/>
    <cellStyle name="Currency 2 6 5 6 6" xfId="8426" xr:uid="{00000000-0005-0000-0000-0000F71F0000}"/>
    <cellStyle name="Currency 2 6 5 6 6 2" xfId="8427" xr:uid="{00000000-0005-0000-0000-0000F81F0000}"/>
    <cellStyle name="Currency 2 6 5 6 6 2 2" xfId="8428" xr:uid="{00000000-0005-0000-0000-0000F91F0000}"/>
    <cellStyle name="Currency 2 6 5 6 6 3" xfId="8429" xr:uid="{00000000-0005-0000-0000-0000FA1F0000}"/>
    <cellStyle name="Currency 2 6 5 6 7" xfId="8430" xr:uid="{00000000-0005-0000-0000-0000FB1F0000}"/>
    <cellStyle name="Currency 2 6 5 6 7 2" xfId="8431" xr:uid="{00000000-0005-0000-0000-0000FC1F0000}"/>
    <cellStyle name="Currency 2 6 5 6 7 2 2" xfId="8432" xr:uid="{00000000-0005-0000-0000-0000FD1F0000}"/>
    <cellStyle name="Currency 2 6 5 6 7 3" xfId="8433" xr:uid="{00000000-0005-0000-0000-0000FE1F0000}"/>
    <cellStyle name="Currency 2 6 5 6 8" xfId="8434" xr:uid="{00000000-0005-0000-0000-0000FF1F0000}"/>
    <cellStyle name="Currency 2 6 5 6 8 2" xfId="8435" xr:uid="{00000000-0005-0000-0000-000000200000}"/>
    <cellStyle name="Currency 2 6 5 6 9" xfId="8436" xr:uid="{00000000-0005-0000-0000-000001200000}"/>
    <cellStyle name="Currency 2 6 5 6 9 2" xfId="8437" xr:uid="{00000000-0005-0000-0000-000002200000}"/>
    <cellStyle name="Currency 2 6 5 7" xfId="8438" xr:uid="{00000000-0005-0000-0000-000003200000}"/>
    <cellStyle name="Currency 2 6 5 7 2" xfId="8439" xr:uid="{00000000-0005-0000-0000-000004200000}"/>
    <cellStyle name="Currency 2 6 5 7 3" xfId="8440" xr:uid="{00000000-0005-0000-0000-000005200000}"/>
    <cellStyle name="Currency 2 6 5 8" xfId="8441" xr:uid="{00000000-0005-0000-0000-000006200000}"/>
    <cellStyle name="Currency 2 6 5 8 2" xfId="8442" xr:uid="{00000000-0005-0000-0000-000007200000}"/>
    <cellStyle name="Currency 2 6 5 8 2 2" xfId="8443" xr:uid="{00000000-0005-0000-0000-000008200000}"/>
    <cellStyle name="Currency 2 6 5 8 3" xfId="8444" xr:uid="{00000000-0005-0000-0000-000009200000}"/>
    <cellStyle name="Currency 2 6 5 8 4" xfId="8445" xr:uid="{00000000-0005-0000-0000-00000A200000}"/>
    <cellStyle name="Currency 2 6 5 9" xfId="8446" xr:uid="{00000000-0005-0000-0000-00000B200000}"/>
    <cellStyle name="Currency 2 6 5 9 2" xfId="8447" xr:uid="{00000000-0005-0000-0000-00000C200000}"/>
    <cellStyle name="Currency 2 6 5 9 2 2" xfId="8448" xr:uid="{00000000-0005-0000-0000-00000D200000}"/>
    <cellStyle name="Currency 2 6 5 9 3" xfId="8449" xr:uid="{00000000-0005-0000-0000-00000E200000}"/>
    <cellStyle name="Currency 2 6 6" xfId="347" xr:uid="{00000000-0005-0000-0000-00000F200000}"/>
    <cellStyle name="Currency 2 6 6 2" xfId="8450" xr:uid="{00000000-0005-0000-0000-000010200000}"/>
    <cellStyle name="Currency 2 6 6 2 10" xfId="8451" xr:uid="{00000000-0005-0000-0000-000011200000}"/>
    <cellStyle name="Currency 2 6 6 2 2" xfId="8452" xr:uid="{00000000-0005-0000-0000-000012200000}"/>
    <cellStyle name="Currency 2 6 6 2 2 2" xfId="8453" xr:uid="{00000000-0005-0000-0000-000013200000}"/>
    <cellStyle name="Currency 2 6 6 2 2 3" xfId="8454" xr:uid="{00000000-0005-0000-0000-000014200000}"/>
    <cellStyle name="Currency 2 6 6 2 3" xfId="8455" xr:uid="{00000000-0005-0000-0000-000015200000}"/>
    <cellStyle name="Currency 2 6 6 2 3 2" xfId="8456" xr:uid="{00000000-0005-0000-0000-000016200000}"/>
    <cellStyle name="Currency 2 6 6 2 3 3" xfId="8457" xr:uid="{00000000-0005-0000-0000-000017200000}"/>
    <cellStyle name="Currency 2 6 6 2 4" xfId="8458" xr:uid="{00000000-0005-0000-0000-000018200000}"/>
    <cellStyle name="Currency 2 6 6 2 4 2" xfId="8459" xr:uid="{00000000-0005-0000-0000-000019200000}"/>
    <cellStyle name="Currency 2 6 6 2 4 2 2" xfId="8460" xr:uid="{00000000-0005-0000-0000-00001A200000}"/>
    <cellStyle name="Currency 2 6 6 2 4 3" xfId="8461" xr:uid="{00000000-0005-0000-0000-00001B200000}"/>
    <cellStyle name="Currency 2 6 6 2 5" xfId="8462" xr:uid="{00000000-0005-0000-0000-00001C200000}"/>
    <cellStyle name="Currency 2 6 6 2 5 2" xfId="8463" xr:uid="{00000000-0005-0000-0000-00001D200000}"/>
    <cellStyle name="Currency 2 6 6 2 5 2 2" xfId="8464" xr:uid="{00000000-0005-0000-0000-00001E200000}"/>
    <cellStyle name="Currency 2 6 6 2 5 3" xfId="8465" xr:uid="{00000000-0005-0000-0000-00001F200000}"/>
    <cellStyle name="Currency 2 6 6 2 6" xfId="8466" xr:uid="{00000000-0005-0000-0000-000020200000}"/>
    <cellStyle name="Currency 2 6 6 2 6 2" xfId="8467" xr:uid="{00000000-0005-0000-0000-000021200000}"/>
    <cellStyle name="Currency 2 6 6 2 6 2 2" xfId="8468" xr:uid="{00000000-0005-0000-0000-000022200000}"/>
    <cellStyle name="Currency 2 6 6 2 6 3" xfId="8469" xr:uid="{00000000-0005-0000-0000-000023200000}"/>
    <cellStyle name="Currency 2 6 6 2 7" xfId="8470" xr:uid="{00000000-0005-0000-0000-000024200000}"/>
    <cellStyle name="Currency 2 6 6 2 7 2" xfId="8471" xr:uid="{00000000-0005-0000-0000-000025200000}"/>
    <cellStyle name="Currency 2 6 6 2 8" xfId="8472" xr:uid="{00000000-0005-0000-0000-000026200000}"/>
    <cellStyle name="Currency 2 6 6 2 8 2" xfId="8473" xr:uid="{00000000-0005-0000-0000-000027200000}"/>
    <cellStyle name="Currency 2 6 6 2 9" xfId="8474" xr:uid="{00000000-0005-0000-0000-000028200000}"/>
    <cellStyle name="Currency 2 6 6 3" xfId="8475" xr:uid="{00000000-0005-0000-0000-000029200000}"/>
    <cellStyle name="Currency 2 6 6 3 10" xfId="8476" xr:uid="{00000000-0005-0000-0000-00002A200000}"/>
    <cellStyle name="Currency 2 6 6 3 2" xfId="8477" xr:uid="{00000000-0005-0000-0000-00002B200000}"/>
    <cellStyle name="Currency 2 6 6 3 2 2" xfId="8478" xr:uid="{00000000-0005-0000-0000-00002C200000}"/>
    <cellStyle name="Currency 2 6 6 3 2 3" xfId="8479" xr:uid="{00000000-0005-0000-0000-00002D200000}"/>
    <cellStyle name="Currency 2 6 6 3 3" xfId="8480" xr:uid="{00000000-0005-0000-0000-00002E200000}"/>
    <cellStyle name="Currency 2 6 6 3 3 2" xfId="8481" xr:uid="{00000000-0005-0000-0000-00002F200000}"/>
    <cellStyle name="Currency 2 6 6 3 3 3" xfId="8482" xr:uid="{00000000-0005-0000-0000-000030200000}"/>
    <cellStyle name="Currency 2 6 6 3 4" xfId="8483" xr:uid="{00000000-0005-0000-0000-000031200000}"/>
    <cellStyle name="Currency 2 6 6 3 4 2" xfId="8484" xr:uid="{00000000-0005-0000-0000-000032200000}"/>
    <cellStyle name="Currency 2 6 6 3 4 2 2" xfId="8485" xr:uid="{00000000-0005-0000-0000-000033200000}"/>
    <cellStyle name="Currency 2 6 6 3 4 3" xfId="8486" xr:uid="{00000000-0005-0000-0000-000034200000}"/>
    <cellStyle name="Currency 2 6 6 3 5" xfId="8487" xr:uid="{00000000-0005-0000-0000-000035200000}"/>
    <cellStyle name="Currency 2 6 6 3 5 2" xfId="8488" xr:uid="{00000000-0005-0000-0000-000036200000}"/>
    <cellStyle name="Currency 2 6 6 3 5 2 2" xfId="8489" xr:uid="{00000000-0005-0000-0000-000037200000}"/>
    <cellStyle name="Currency 2 6 6 3 5 3" xfId="8490" xr:uid="{00000000-0005-0000-0000-000038200000}"/>
    <cellStyle name="Currency 2 6 6 3 6" xfId="8491" xr:uid="{00000000-0005-0000-0000-000039200000}"/>
    <cellStyle name="Currency 2 6 6 3 6 2" xfId="8492" xr:uid="{00000000-0005-0000-0000-00003A200000}"/>
    <cellStyle name="Currency 2 6 6 3 6 2 2" xfId="8493" xr:uid="{00000000-0005-0000-0000-00003B200000}"/>
    <cellStyle name="Currency 2 6 6 3 6 3" xfId="8494" xr:uid="{00000000-0005-0000-0000-00003C200000}"/>
    <cellStyle name="Currency 2 6 6 3 7" xfId="8495" xr:uid="{00000000-0005-0000-0000-00003D200000}"/>
    <cellStyle name="Currency 2 6 6 3 7 2" xfId="8496" xr:uid="{00000000-0005-0000-0000-00003E200000}"/>
    <cellStyle name="Currency 2 6 6 3 8" xfId="8497" xr:uid="{00000000-0005-0000-0000-00003F200000}"/>
    <cellStyle name="Currency 2 6 6 3 8 2" xfId="8498" xr:uid="{00000000-0005-0000-0000-000040200000}"/>
    <cellStyle name="Currency 2 6 6 3 9" xfId="8499" xr:uid="{00000000-0005-0000-0000-000041200000}"/>
    <cellStyle name="Currency 2 6 6 4" xfId="8500" xr:uid="{00000000-0005-0000-0000-000042200000}"/>
    <cellStyle name="Currency 2 6 6 4 10" xfId="8501" xr:uid="{00000000-0005-0000-0000-000043200000}"/>
    <cellStyle name="Currency 2 6 6 4 2" xfId="8502" xr:uid="{00000000-0005-0000-0000-000044200000}"/>
    <cellStyle name="Currency 2 6 6 4 3" xfId="8503" xr:uid="{00000000-0005-0000-0000-000045200000}"/>
    <cellStyle name="Currency 2 6 6 4 3 2" xfId="8504" xr:uid="{00000000-0005-0000-0000-000046200000}"/>
    <cellStyle name="Currency 2 6 6 4 3 2 2" xfId="8505" xr:uid="{00000000-0005-0000-0000-000047200000}"/>
    <cellStyle name="Currency 2 6 6 4 3 3" xfId="8506" xr:uid="{00000000-0005-0000-0000-000048200000}"/>
    <cellStyle name="Currency 2 6 6 4 4" xfId="8507" xr:uid="{00000000-0005-0000-0000-000049200000}"/>
    <cellStyle name="Currency 2 6 6 4 4 2" xfId="8508" xr:uid="{00000000-0005-0000-0000-00004A200000}"/>
    <cellStyle name="Currency 2 6 6 4 4 2 2" xfId="8509" xr:uid="{00000000-0005-0000-0000-00004B200000}"/>
    <cellStyle name="Currency 2 6 6 4 4 3" xfId="8510" xr:uid="{00000000-0005-0000-0000-00004C200000}"/>
    <cellStyle name="Currency 2 6 6 4 5" xfId="8511" xr:uid="{00000000-0005-0000-0000-00004D200000}"/>
    <cellStyle name="Currency 2 6 6 4 5 2" xfId="8512" xr:uid="{00000000-0005-0000-0000-00004E200000}"/>
    <cellStyle name="Currency 2 6 6 4 5 2 2" xfId="8513" xr:uid="{00000000-0005-0000-0000-00004F200000}"/>
    <cellStyle name="Currency 2 6 6 4 5 3" xfId="8514" xr:uid="{00000000-0005-0000-0000-000050200000}"/>
    <cellStyle name="Currency 2 6 6 4 6" xfId="8515" xr:uid="{00000000-0005-0000-0000-000051200000}"/>
    <cellStyle name="Currency 2 6 6 4 6 2" xfId="8516" xr:uid="{00000000-0005-0000-0000-000052200000}"/>
    <cellStyle name="Currency 2 6 6 4 7" xfId="8517" xr:uid="{00000000-0005-0000-0000-000053200000}"/>
    <cellStyle name="Currency 2 6 6 4 7 2" xfId="8518" xr:uid="{00000000-0005-0000-0000-000054200000}"/>
    <cellStyle name="Currency 2 6 6 4 8" xfId="8519" xr:uid="{00000000-0005-0000-0000-000055200000}"/>
    <cellStyle name="Currency 2 6 6 4 9" xfId="8520" xr:uid="{00000000-0005-0000-0000-000056200000}"/>
    <cellStyle name="Currency 2 6 6 5" xfId="8521" xr:uid="{00000000-0005-0000-0000-000057200000}"/>
    <cellStyle name="Currency 2 6 6 5 2" xfId="8522" xr:uid="{00000000-0005-0000-0000-000058200000}"/>
    <cellStyle name="Currency 2 6 6 5 3" xfId="8523" xr:uid="{00000000-0005-0000-0000-000059200000}"/>
    <cellStyle name="Currency 2 6 6 5 4" xfId="25561" xr:uid="{00000000-0005-0000-0000-00005A200000}"/>
    <cellStyle name="Currency 2 6 6 6" xfId="8524" xr:uid="{00000000-0005-0000-0000-00005B200000}"/>
    <cellStyle name="Currency 2 6 6 6 2" xfId="8525" xr:uid="{00000000-0005-0000-0000-00005C200000}"/>
    <cellStyle name="Currency 2 6 6 6 2 2" xfId="8526" xr:uid="{00000000-0005-0000-0000-00005D200000}"/>
    <cellStyle name="Currency 2 6 6 6 2 2 2" xfId="8527" xr:uid="{00000000-0005-0000-0000-00005E200000}"/>
    <cellStyle name="Currency 2 6 6 6 2 3" xfId="8528" xr:uid="{00000000-0005-0000-0000-00005F200000}"/>
    <cellStyle name="Currency 2 6 6 6 3" xfId="8529" xr:uid="{00000000-0005-0000-0000-000060200000}"/>
    <cellStyle name="Currency 2 6 6 6 3 2" xfId="8530" xr:uid="{00000000-0005-0000-0000-000061200000}"/>
    <cellStyle name="Currency 2 6 6 6 3 2 2" xfId="8531" xr:uid="{00000000-0005-0000-0000-000062200000}"/>
    <cellStyle name="Currency 2 6 6 6 3 3" xfId="8532" xr:uid="{00000000-0005-0000-0000-000063200000}"/>
    <cellStyle name="Currency 2 6 6 6 4" xfId="8533" xr:uid="{00000000-0005-0000-0000-000064200000}"/>
    <cellStyle name="Currency 2 6 6 6 4 2" xfId="8534" xr:uid="{00000000-0005-0000-0000-000065200000}"/>
    <cellStyle name="Currency 2 6 6 6 4 2 2" xfId="8535" xr:uid="{00000000-0005-0000-0000-000066200000}"/>
    <cellStyle name="Currency 2 6 6 6 4 3" xfId="8536" xr:uid="{00000000-0005-0000-0000-000067200000}"/>
    <cellStyle name="Currency 2 6 6 6 5" xfId="8537" xr:uid="{00000000-0005-0000-0000-000068200000}"/>
    <cellStyle name="Currency 2 6 6 6 5 2" xfId="8538" xr:uid="{00000000-0005-0000-0000-000069200000}"/>
    <cellStyle name="Currency 2 6 6 6 6" xfId="8539" xr:uid="{00000000-0005-0000-0000-00006A200000}"/>
    <cellStyle name="Currency 2 6 6 6 6 2" xfId="8540" xr:uid="{00000000-0005-0000-0000-00006B200000}"/>
    <cellStyle name="Currency 2 6 6 6 7" xfId="8541" xr:uid="{00000000-0005-0000-0000-00006C200000}"/>
    <cellStyle name="Currency 2 6 6 7" xfId="8542" xr:uid="{00000000-0005-0000-0000-00006D200000}"/>
    <cellStyle name="Currency 2 6 6 7 2" xfId="8543" xr:uid="{00000000-0005-0000-0000-00006E200000}"/>
    <cellStyle name="Currency 2 6 6 7 2 2" xfId="8544" xr:uid="{00000000-0005-0000-0000-00006F200000}"/>
    <cellStyle name="Currency 2 6 6 7 3" xfId="8545" xr:uid="{00000000-0005-0000-0000-000070200000}"/>
    <cellStyle name="Currency 2 6 6 8" xfId="8546" xr:uid="{00000000-0005-0000-0000-000071200000}"/>
    <cellStyle name="Currency 2 6 6 8 2" xfId="8547" xr:uid="{00000000-0005-0000-0000-000072200000}"/>
    <cellStyle name="Currency 2 6 6 8 2 2" xfId="8548" xr:uid="{00000000-0005-0000-0000-000073200000}"/>
    <cellStyle name="Currency 2 6 6 8 3" xfId="8549" xr:uid="{00000000-0005-0000-0000-000074200000}"/>
    <cellStyle name="Currency 2 6 6 9" xfId="8550" xr:uid="{00000000-0005-0000-0000-000075200000}"/>
    <cellStyle name="Currency 2 6 7" xfId="348" xr:uid="{00000000-0005-0000-0000-000076200000}"/>
    <cellStyle name="Currency 2 6 7 10" xfId="8551" xr:uid="{00000000-0005-0000-0000-000077200000}"/>
    <cellStyle name="Currency 2 6 7 11" xfId="8552" xr:uid="{00000000-0005-0000-0000-000078200000}"/>
    <cellStyle name="Currency 2 6 7 12" xfId="8553" xr:uid="{00000000-0005-0000-0000-000079200000}"/>
    <cellStyle name="Currency 2 6 7 13" xfId="8554" xr:uid="{00000000-0005-0000-0000-00007A200000}"/>
    <cellStyle name="Currency 2 6 7 2" xfId="349" xr:uid="{00000000-0005-0000-0000-00007B200000}"/>
    <cellStyle name="Currency 2 6 7 2 10" xfId="8555" xr:uid="{00000000-0005-0000-0000-00007C200000}"/>
    <cellStyle name="Currency 2 6 7 2 2" xfId="8556" xr:uid="{00000000-0005-0000-0000-00007D200000}"/>
    <cellStyle name="Currency 2 6 7 2 2 2" xfId="8557" xr:uid="{00000000-0005-0000-0000-00007E200000}"/>
    <cellStyle name="Currency 2 6 7 2 2 3" xfId="8558" xr:uid="{00000000-0005-0000-0000-00007F200000}"/>
    <cellStyle name="Currency 2 6 7 2 3" xfId="8559" xr:uid="{00000000-0005-0000-0000-000080200000}"/>
    <cellStyle name="Currency 2 6 7 2 3 2" xfId="8560" xr:uid="{00000000-0005-0000-0000-000081200000}"/>
    <cellStyle name="Currency 2 6 7 2 3 3" xfId="8561" xr:uid="{00000000-0005-0000-0000-000082200000}"/>
    <cellStyle name="Currency 2 6 7 2 3 4" xfId="25563" xr:uid="{00000000-0005-0000-0000-000083200000}"/>
    <cellStyle name="Currency 2 6 7 2 4" xfId="8562" xr:uid="{00000000-0005-0000-0000-000084200000}"/>
    <cellStyle name="Currency 2 6 7 2 4 2" xfId="8563" xr:uid="{00000000-0005-0000-0000-000085200000}"/>
    <cellStyle name="Currency 2 6 7 2 4 2 2" xfId="8564" xr:uid="{00000000-0005-0000-0000-000086200000}"/>
    <cellStyle name="Currency 2 6 7 2 4 3" xfId="8565" xr:uid="{00000000-0005-0000-0000-000087200000}"/>
    <cellStyle name="Currency 2 6 7 2 5" xfId="8566" xr:uid="{00000000-0005-0000-0000-000088200000}"/>
    <cellStyle name="Currency 2 6 7 2 5 2" xfId="8567" xr:uid="{00000000-0005-0000-0000-000089200000}"/>
    <cellStyle name="Currency 2 6 7 2 5 2 2" xfId="8568" xr:uid="{00000000-0005-0000-0000-00008A200000}"/>
    <cellStyle name="Currency 2 6 7 2 5 3" xfId="8569" xr:uid="{00000000-0005-0000-0000-00008B200000}"/>
    <cellStyle name="Currency 2 6 7 2 6" xfId="8570" xr:uid="{00000000-0005-0000-0000-00008C200000}"/>
    <cellStyle name="Currency 2 6 7 2 6 2" xfId="8571" xr:uid="{00000000-0005-0000-0000-00008D200000}"/>
    <cellStyle name="Currency 2 6 7 2 6 2 2" xfId="8572" xr:uid="{00000000-0005-0000-0000-00008E200000}"/>
    <cellStyle name="Currency 2 6 7 2 6 3" xfId="8573" xr:uid="{00000000-0005-0000-0000-00008F200000}"/>
    <cellStyle name="Currency 2 6 7 2 7" xfId="8574" xr:uid="{00000000-0005-0000-0000-000090200000}"/>
    <cellStyle name="Currency 2 6 7 2 7 2" xfId="8575" xr:uid="{00000000-0005-0000-0000-000091200000}"/>
    <cellStyle name="Currency 2 6 7 2 8" xfId="8576" xr:uid="{00000000-0005-0000-0000-000092200000}"/>
    <cellStyle name="Currency 2 6 7 2 8 2" xfId="8577" xr:uid="{00000000-0005-0000-0000-000093200000}"/>
    <cellStyle name="Currency 2 6 7 2 9" xfId="8578" xr:uid="{00000000-0005-0000-0000-000094200000}"/>
    <cellStyle name="Currency 2 6 7 3" xfId="350" xr:uid="{00000000-0005-0000-0000-000095200000}"/>
    <cellStyle name="Currency 2 6 7 3 2" xfId="8579" xr:uid="{00000000-0005-0000-0000-000096200000}"/>
    <cellStyle name="Currency 2 6 7 3 2 2" xfId="25564" xr:uid="{00000000-0005-0000-0000-000097200000}"/>
    <cellStyle name="Currency 2 6 7 3 2 3" xfId="25647" xr:uid="{00000000-0005-0000-0000-000098200000}"/>
    <cellStyle name="Currency 2 6 7 3 3" xfId="8580" xr:uid="{00000000-0005-0000-0000-000099200000}"/>
    <cellStyle name="Currency 2 6 7 4" xfId="8581" xr:uid="{00000000-0005-0000-0000-00009A200000}"/>
    <cellStyle name="Currency 2 6 7 4 2" xfId="8582" xr:uid="{00000000-0005-0000-0000-00009B200000}"/>
    <cellStyle name="Currency 2 6 7 4 3" xfId="8583" xr:uid="{00000000-0005-0000-0000-00009C200000}"/>
    <cellStyle name="Currency 2 6 7 4 4" xfId="25562" xr:uid="{00000000-0005-0000-0000-00009D200000}"/>
    <cellStyle name="Currency 2 6 7 5" xfId="8584" xr:uid="{00000000-0005-0000-0000-00009E200000}"/>
    <cellStyle name="Currency 2 6 7 5 2" xfId="8585" xr:uid="{00000000-0005-0000-0000-00009F200000}"/>
    <cellStyle name="Currency 2 6 7 5 2 2" xfId="8586" xr:uid="{00000000-0005-0000-0000-0000A0200000}"/>
    <cellStyle name="Currency 2 6 7 5 3" xfId="8587" xr:uid="{00000000-0005-0000-0000-0000A1200000}"/>
    <cellStyle name="Currency 2 6 7 6" xfId="8588" xr:uid="{00000000-0005-0000-0000-0000A2200000}"/>
    <cellStyle name="Currency 2 6 7 6 2" xfId="8589" xr:uid="{00000000-0005-0000-0000-0000A3200000}"/>
    <cellStyle name="Currency 2 6 7 6 2 2" xfId="8590" xr:uid="{00000000-0005-0000-0000-0000A4200000}"/>
    <cellStyle name="Currency 2 6 7 6 3" xfId="8591" xr:uid="{00000000-0005-0000-0000-0000A5200000}"/>
    <cellStyle name="Currency 2 6 7 7" xfId="8592" xr:uid="{00000000-0005-0000-0000-0000A6200000}"/>
    <cellStyle name="Currency 2 6 7 7 2" xfId="8593" xr:uid="{00000000-0005-0000-0000-0000A7200000}"/>
    <cellStyle name="Currency 2 6 7 7 2 2" xfId="8594" xr:uid="{00000000-0005-0000-0000-0000A8200000}"/>
    <cellStyle name="Currency 2 6 7 7 3" xfId="8595" xr:uid="{00000000-0005-0000-0000-0000A9200000}"/>
    <cellStyle name="Currency 2 6 7 8" xfId="8596" xr:uid="{00000000-0005-0000-0000-0000AA200000}"/>
    <cellStyle name="Currency 2 6 7 8 2" xfId="8597" xr:uid="{00000000-0005-0000-0000-0000AB200000}"/>
    <cellStyle name="Currency 2 6 7 9" xfId="8598" xr:uid="{00000000-0005-0000-0000-0000AC200000}"/>
    <cellStyle name="Currency 2 6 7 9 2" xfId="8599" xr:uid="{00000000-0005-0000-0000-0000AD200000}"/>
    <cellStyle name="Currency 2 6 8" xfId="351" xr:uid="{00000000-0005-0000-0000-0000AE200000}"/>
    <cellStyle name="Currency 2 6 8 2" xfId="352" xr:uid="{00000000-0005-0000-0000-0000AF200000}"/>
    <cellStyle name="Currency 2 6 8 2 10" xfId="8600" xr:uid="{00000000-0005-0000-0000-0000B0200000}"/>
    <cellStyle name="Currency 2 6 8 2 11" xfId="8601" xr:uid="{00000000-0005-0000-0000-0000B1200000}"/>
    <cellStyle name="Currency 2 6 8 2 2" xfId="8602" xr:uid="{00000000-0005-0000-0000-0000B2200000}"/>
    <cellStyle name="Currency 2 6 8 2 2 2" xfId="8603" xr:uid="{00000000-0005-0000-0000-0000B3200000}"/>
    <cellStyle name="Currency 2 6 8 2 2 3" xfId="8604" xr:uid="{00000000-0005-0000-0000-0000B4200000}"/>
    <cellStyle name="Currency 2 6 8 2 3" xfId="8605" xr:uid="{00000000-0005-0000-0000-0000B5200000}"/>
    <cellStyle name="Currency 2 6 8 2 3 2" xfId="25566" xr:uid="{00000000-0005-0000-0000-0000B6200000}"/>
    <cellStyle name="Currency 2 6 8 2 3 3" xfId="25648" xr:uid="{00000000-0005-0000-0000-0000B7200000}"/>
    <cellStyle name="Currency 2 6 8 2 4" xfId="8606" xr:uid="{00000000-0005-0000-0000-0000B8200000}"/>
    <cellStyle name="Currency 2 6 8 2 4 2" xfId="8607" xr:uid="{00000000-0005-0000-0000-0000B9200000}"/>
    <cellStyle name="Currency 2 6 8 2 4 2 2" xfId="8608" xr:uid="{00000000-0005-0000-0000-0000BA200000}"/>
    <cellStyle name="Currency 2 6 8 2 4 3" xfId="8609" xr:uid="{00000000-0005-0000-0000-0000BB200000}"/>
    <cellStyle name="Currency 2 6 8 2 5" xfId="8610" xr:uid="{00000000-0005-0000-0000-0000BC200000}"/>
    <cellStyle name="Currency 2 6 8 2 5 2" xfId="8611" xr:uid="{00000000-0005-0000-0000-0000BD200000}"/>
    <cellStyle name="Currency 2 6 8 2 5 2 2" xfId="8612" xr:uid="{00000000-0005-0000-0000-0000BE200000}"/>
    <cellStyle name="Currency 2 6 8 2 5 3" xfId="8613" xr:uid="{00000000-0005-0000-0000-0000BF200000}"/>
    <cellStyle name="Currency 2 6 8 2 6" xfId="8614" xr:uid="{00000000-0005-0000-0000-0000C0200000}"/>
    <cellStyle name="Currency 2 6 8 2 6 2" xfId="8615" xr:uid="{00000000-0005-0000-0000-0000C1200000}"/>
    <cellStyle name="Currency 2 6 8 2 6 2 2" xfId="8616" xr:uid="{00000000-0005-0000-0000-0000C2200000}"/>
    <cellStyle name="Currency 2 6 8 2 6 3" xfId="8617" xr:uid="{00000000-0005-0000-0000-0000C3200000}"/>
    <cellStyle name="Currency 2 6 8 2 7" xfId="8618" xr:uid="{00000000-0005-0000-0000-0000C4200000}"/>
    <cellStyle name="Currency 2 6 8 2 7 2" xfId="8619" xr:uid="{00000000-0005-0000-0000-0000C5200000}"/>
    <cellStyle name="Currency 2 6 8 2 8" xfId="8620" xr:uid="{00000000-0005-0000-0000-0000C6200000}"/>
    <cellStyle name="Currency 2 6 8 2 8 2" xfId="8621" xr:uid="{00000000-0005-0000-0000-0000C7200000}"/>
    <cellStyle name="Currency 2 6 8 2 9" xfId="8622" xr:uid="{00000000-0005-0000-0000-0000C8200000}"/>
    <cellStyle name="Currency 2 6 8 3" xfId="353" xr:uid="{00000000-0005-0000-0000-0000C9200000}"/>
    <cellStyle name="Currency 2 6 8 3 2" xfId="8623" xr:uid="{00000000-0005-0000-0000-0000CA200000}"/>
    <cellStyle name="Currency 2 6 8 3 2 2" xfId="25567" xr:uid="{00000000-0005-0000-0000-0000CB200000}"/>
    <cellStyle name="Currency 2 6 8 3 2 3" xfId="25649" xr:uid="{00000000-0005-0000-0000-0000CC200000}"/>
    <cellStyle name="Currency 2 6 8 3 3" xfId="8624" xr:uid="{00000000-0005-0000-0000-0000CD200000}"/>
    <cellStyle name="Currency 2 6 8 4" xfId="8625" xr:uid="{00000000-0005-0000-0000-0000CE200000}"/>
    <cellStyle name="Currency 2 6 8 4 2" xfId="8626" xr:uid="{00000000-0005-0000-0000-0000CF200000}"/>
    <cellStyle name="Currency 2 6 8 4 2 2" xfId="8627" xr:uid="{00000000-0005-0000-0000-0000D0200000}"/>
    <cellStyle name="Currency 2 6 8 4 3" xfId="8628" xr:uid="{00000000-0005-0000-0000-0000D1200000}"/>
    <cellStyle name="Currency 2 6 8 4 4" xfId="25565" xr:uid="{00000000-0005-0000-0000-0000D2200000}"/>
    <cellStyle name="Currency 2 6 8 5" xfId="8629" xr:uid="{00000000-0005-0000-0000-0000D3200000}"/>
    <cellStyle name="Currency 2 6 8 5 2" xfId="8630" xr:uid="{00000000-0005-0000-0000-0000D4200000}"/>
    <cellStyle name="Currency 2 6 8 5 2 2" xfId="8631" xr:uid="{00000000-0005-0000-0000-0000D5200000}"/>
    <cellStyle name="Currency 2 6 8 5 3" xfId="8632" xr:uid="{00000000-0005-0000-0000-0000D6200000}"/>
    <cellStyle name="Currency 2 6 8 6" xfId="8633" xr:uid="{00000000-0005-0000-0000-0000D7200000}"/>
    <cellStyle name="Currency 2 6 8 7" xfId="8634" xr:uid="{00000000-0005-0000-0000-0000D8200000}"/>
    <cellStyle name="Currency 2 6 9" xfId="8635" xr:uid="{00000000-0005-0000-0000-0000D9200000}"/>
    <cellStyle name="Currency 2 6 9 10" xfId="8636" xr:uid="{00000000-0005-0000-0000-0000DA200000}"/>
    <cellStyle name="Currency 2 6 9 2" xfId="8637" xr:uid="{00000000-0005-0000-0000-0000DB200000}"/>
    <cellStyle name="Currency 2 6 9 2 2" xfId="8638" xr:uid="{00000000-0005-0000-0000-0000DC200000}"/>
    <cellStyle name="Currency 2 6 9 2 3" xfId="8639" xr:uid="{00000000-0005-0000-0000-0000DD200000}"/>
    <cellStyle name="Currency 2 6 9 3" xfId="8640" xr:uid="{00000000-0005-0000-0000-0000DE200000}"/>
    <cellStyle name="Currency 2 6 9 3 2" xfId="8641" xr:uid="{00000000-0005-0000-0000-0000DF200000}"/>
    <cellStyle name="Currency 2 6 9 3 3" xfId="8642" xr:uid="{00000000-0005-0000-0000-0000E0200000}"/>
    <cellStyle name="Currency 2 6 9 4" xfId="8643" xr:uid="{00000000-0005-0000-0000-0000E1200000}"/>
    <cellStyle name="Currency 2 6 9 4 2" xfId="8644" xr:uid="{00000000-0005-0000-0000-0000E2200000}"/>
    <cellStyle name="Currency 2 6 9 4 2 2" xfId="8645" xr:uid="{00000000-0005-0000-0000-0000E3200000}"/>
    <cellStyle name="Currency 2 6 9 4 3" xfId="8646" xr:uid="{00000000-0005-0000-0000-0000E4200000}"/>
    <cellStyle name="Currency 2 6 9 5" xfId="8647" xr:uid="{00000000-0005-0000-0000-0000E5200000}"/>
    <cellStyle name="Currency 2 6 9 5 2" xfId="8648" xr:uid="{00000000-0005-0000-0000-0000E6200000}"/>
    <cellStyle name="Currency 2 6 9 5 2 2" xfId="8649" xr:uid="{00000000-0005-0000-0000-0000E7200000}"/>
    <cellStyle name="Currency 2 6 9 5 3" xfId="8650" xr:uid="{00000000-0005-0000-0000-0000E8200000}"/>
    <cellStyle name="Currency 2 6 9 6" xfId="8651" xr:uid="{00000000-0005-0000-0000-0000E9200000}"/>
    <cellStyle name="Currency 2 6 9 6 2" xfId="8652" xr:uid="{00000000-0005-0000-0000-0000EA200000}"/>
    <cellStyle name="Currency 2 6 9 6 2 2" xfId="8653" xr:uid="{00000000-0005-0000-0000-0000EB200000}"/>
    <cellStyle name="Currency 2 6 9 6 3" xfId="8654" xr:uid="{00000000-0005-0000-0000-0000EC200000}"/>
    <cellStyle name="Currency 2 6 9 7" xfId="8655" xr:uid="{00000000-0005-0000-0000-0000ED200000}"/>
    <cellStyle name="Currency 2 6 9 7 2" xfId="8656" xr:uid="{00000000-0005-0000-0000-0000EE200000}"/>
    <cellStyle name="Currency 2 6 9 8" xfId="8657" xr:uid="{00000000-0005-0000-0000-0000EF200000}"/>
    <cellStyle name="Currency 2 6 9 8 2" xfId="8658" xr:uid="{00000000-0005-0000-0000-0000F0200000}"/>
    <cellStyle name="Currency 2 6 9 9" xfId="8659" xr:uid="{00000000-0005-0000-0000-0000F1200000}"/>
    <cellStyle name="Currency 2 7" xfId="354" xr:uid="{00000000-0005-0000-0000-0000F2200000}"/>
    <cellStyle name="Currency 2 7 10" xfId="8660" xr:uid="{00000000-0005-0000-0000-0000F3200000}"/>
    <cellStyle name="Currency 2 7 10 2" xfId="8661" xr:uid="{00000000-0005-0000-0000-0000F4200000}"/>
    <cellStyle name="Currency 2 7 10 2 2" xfId="8662" xr:uid="{00000000-0005-0000-0000-0000F5200000}"/>
    <cellStyle name="Currency 2 7 10 3" xfId="8663" xr:uid="{00000000-0005-0000-0000-0000F6200000}"/>
    <cellStyle name="Currency 2 7 10 4" xfId="8664" xr:uid="{00000000-0005-0000-0000-0000F7200000}"/>
    <cellStyle name="Currency 2 7 11" xfId="8665" xr:uid="{00000000-0005-0000-0000-0000F8200000}"/>
    <cellStyle name="Currency 2 7 11 2" xfId="8666" xr:uid="{00000000-0005-0000-0000-0000F9200000}"/>
    <cellStyle name="Currency 2 7 11 2 2" xfId="8667" xr:uid="{00000000-0005-0000-0000-0000FA200000}"/>
    <cellStyle name="Currency 2 7 11 3" xfId="8668" xr:uid="{00000000-0005-0000-0000-0000FB200000}"/>
    <cellStyle name="Currency 2 7 12" xfId="8669" xr:uid="{00000000-0005-0000-0000-0000FC200000}"/>
    <cellStyle name="Currency 2 7 12 2" xfId="8670" xr:uid="{00000000-0005-0000-0000-0000FD200000}"/>
    <cellStyle name="Currency 2 7 12 2 2" xfId="8671" xr:uid="{00000000-0005-0000-0000-0000FE200000}"/>
    <cellStyle name="Currency 2 7 12 3" xfId="8672" xr:uid="{00000000-0005-0000-0000-0000FF200000}"/>
    <cellStyle name="Currency 2 7 13" xfId="8673" xr:uid="{00000000-0005-0000-0000-000000210000}"/>
    <cellStyle name="Currency 2 7 13 2" xfId="8674" xr:uid="{00000000-0005-0000-0000-000001210000}"/>
    <cellStyle name="Currency 2 7 14" xfId="8675" xr:uid="{00000000-0005-0000-0000-000002210000}"/>
    <cellStyle name="Currency 2 7 14 2" xfId="8676" xr:uid="{00000000-0005-0000-0000-000003210000}"/>
    <cellStyle name="Currency 2 7 15" xfId="8677" xr:uid="{00000000-0005-0000-0000-000004210000}"/>
    <cellStyle name="Currency 2 7 16" xfId="8678" xr:uid="{00000000-0005-0000-0000-000005210000}"/>
    <cellStyle name="Currency 2 7 17" xfId="8679" xr:uid="{00000000-0005-0000-0000-000006210000}"/>
    <cellStyle name="Currency 2 7 2" xfId="355" xr:uid="{00000000-0005-0000-0000-000007210000}"/>
    <cellStyle name="Currency 2 7 2 10" xfId="8680" xr:uid="{00000000-0005-0000-0000-000008210000}"/>
    <cellStyle name="Currency 2 7 2 10 2" xfId="8681" xr:uid="{00000000-0005-0000-0000-000009210000}"/>
    <cellStyle name="Currency 2 7 2 10 2 2" xfId="8682" xr:uid="{00000000-0005-0000-0000-00000A210000}"/>
    <cellStyle name="Currency 2 7 2 10 3" xfId="8683" xr:uid="{00000000-0005-0000-0000-00000B210000}"/>
    <cellStyle name="Currency 2 7 2 11" xfId="8684" xr:uid="{00000000-0005-0000-0000-00000C210000}"/>
    <cellStyle name="Currency 2 7 2 11 2" xfId="8685" xr:uid="{00000000-0005-0000-0000-00000D210000}"/>
    <cellStyle name="Currency 2 7 2 12" xfId="8686" xr:uid="{00000000-0005-0000-0000-00000E210000}"/>
    <cellStyle name="Currency 2 7 2 12 2" xfId="8687" xr:uid="{00000000-0005-0000-0000-00000F210000}"/>
    <cellStyle name="Currency 2 7 2 13" xfId="8688" xr:uid="{00000000-0005-0000-0000-000010210000}"/>
    <cellStyle name="Currency 2 7 2 14" xfId="8689" xr:uid="{00000000-0005-0000-0000-000011210000}"/>
    <cellStyle name="Currency 2 7 2 15" xfId="8690" xr:uid="{00000000-0005-0000-0000-000012210000}"/>
    <cellStyle name="Currency 2 7 2 2" xfId="356" xr:uid="{00000000-0005-0000-0000-000013210000}"/>
    <cellStyle name="Currency 2 7 2 2 2" xfId="8691" xr:uid="{00000000-0005-0000-0000-000014210000}"/>
    <cellStyle name="Currency 2 7 2 2 2 2" xfId="8692" xr:uid="{00000000-0005-0000-0000-000015210000}"/>
    <cellStyle name="Currency 2 7 2 2 2 3" xfId="8693" xr:uid="{00000000-0005-0000-0000-000016210000}"/>
    <cellStyle name="Currency 2 7 2 2 2 3 2" xfId="8694" xr:uid="{00000000-0005-0000-0000-000017210000}"/>
    <cellStyle name="Currency 2 7 2 2 2 3 3" xfId="8695" xr:uid="{00000000-0005-0000-0000-000018210000}"/>
    <cellStyle name="Currency 2 7 2 2 2 4" xfId="8696" xr:uid="{00000000-0005-0000-0000-000019210000}"/>
    <cellStyle name="Currency 2 7 2 2 2 4 2" xfId="8697" xr:uid="{00000000-0005-0000-0000-00001A210000}"/>
    <cellStyle name="Currency 2 7 2 2 2 4 2 2" xfId="8698" xr:uid="{00000000-0005-0000-0000-00001B210000}"/>
    <cellStyle name="Currency 2 7 2 2 2 4 3" xfId="8699" xr:uid="{00000000-0005-0000-0000-00001C210000}"/>
    <cellStyle name="Currency 2 7 2 2 2 5" xfId="8700" xr:uid="{00000000-0005-0000-0000-00001D210000}"/>
    <cellStyle name="Currency 2 7 2 2 2 5 2" xfId="8701" xr:uid="{00000000-0005-0000-0000-00001E210000}"/>
    <cellStyle name="Currency 2 7 2 2 2 5 2 2" xfId="8702" xr:uid="{00000000-0005-0000-0000-00001F210000}"/>
    <cellStyle name="Currency 2 7 2 2 2 5 3" xfId="8703" xr:uid="{00000000-0005-0000-0000-000020210000}"/>
    <cellStyle name="Currency 2 7 2 2 2 6" xfId="8704" xr:uid="{00000000-0005-0000-0000-000021210000}"/>
    <cellStyle name="Currency 2 7 2 2 2 6 2" xfId="8705" xr:uid="{00000000-0005-0000-0000-000022210000}"/>
    <cellStyle name="Currency 2 7 2 2 2 6 2 2" xfId="8706" xr:uid="{00000000-0005-0000-0000-000023210000}"/>
    <cellStyle name="Currency 2 7 2 2 2 6 3" xfId="8707" xr:uid="{00000000-0005-0000-0000-000024210000}"/>
    <cellStyle name="Currency 2 7 2 2 2 7" xfId="8708" xr:uid="{00000000-0005-0000-0000-000025210000}"/>
    <cellStyle name="Currency 2 7 2 2 2 7 2" xfId="8709" xr:uid="{00000000-0005-0000-0000-000026210000}"/>
    <cellStyle name="Currency 2 7 2 2 2 8" xfId="8710" xr:uid="{00000000-0005-0000-0000-000027210000}"/>
    <cellStyle name="Currency 2 7 2 2 2 8 2" xfId="8711" xr:uid="{00000000-0005-0000-0000-000028210000}"/>
    <cellStyle name="Currency 2 7 2 2 2 9" xfId="8712" xr:uid="{00000000-0005-0000-0000-000029210000}"/>
    <cellStyle name="Currency 2 7 2 2 3" xfId="8713" xr:uid="{00000000-0005-0000-0000-00002A210000}"/>
    <cellStyle name="Currency 2 7 2 2 3 2" xfId="8714" xr:uid="{00000000-0005-0000-0000-00002B210000}"/>
    <cellStyle name="Currency 2 7 2 2 3 3" xfId="8715" xr:uid="{00000000-0005-0000-0000-00002C210000}"/>
    <cellStyle name="Currency 2 7 2 2 3 3 2" xfId="8716" xr:uid="{00000000-0005-0000-0000-00002D210000}"/>
    <cellStyle name="Currency 2 7 2 2 3 3 3" xfId="8717" xr:uid="{00000000-0005-0000-0000-00002E210000}"/>
    <cellStyle name="Currency 2 7 2 2 3 4" xfId="8718" xr:uid="{00000000-0005-0000-0000-00002F210000}"/>
    <cellStyle name="Currency 2 7 2 2 3 4 2" xfId="8719" xr:uid="{00000000-0005-0000-0000-000030210000}"/>
    <cellStyle name="Currency 2 7 2 2 3 4 2 2" xfId="8720" xr:uid="{00000000-0005-0000-0000-000031210000}"/>
    <cellStyle name="Currency 2 7 2 2 3 4 3" xfId="8721" xr:uid="{00000000-0005-0000-0000-000032210000}"/>
    <cellStyle name="Currency 2 7 2 2 3 5" xfId="8722" xr:uid="{00000000-0005-0000-0000-000033210000}"/>
    <cellStyle name="Currency 2 7 2 2 3 5 2" xfId="8723" xr:uid="{00000000-0005-0000-0000-000034210000}"/>
    <cellStyle name="Currency 2 7 2 2 3 5 2 2" xfId="8724" xr:uid="{00000000-0005-0000-0000-000035210000}"/>
    <cellStyle name="Currency 2 7 2 2 3 5 3" xfId="8725" xr:uid="{00000000-0005-0000-0000-000036210000}"/>
    <cellStyle name="Currency 2 7 2 2 3 6" xfId="8726" xr:uid="{00000000-0005-0000-0000-000037210000}"/>
    <cellStyle name="Currency 2 7 2 2 3 6 2" xfId="8727" xr:uid="{00000000-0005-0000-0000-000038210000}"/>
    <cellStyle name="Currency 2 7 2 2 3 6 2 2" xfId="8728" xr:uid="{00000000-0005-0000-0000-000039210000}"/>
    <cellStyle name="Currency 2 7 2 2 3 6 3" xfId="8729" xr:uid="{00000000-0005-0000-0000-00003A210000}"/>
    <cellStyle name="Currency 2 7 2 2 3 7" xfId="8730" xr:uid="{00000000-0005-0000-0000-00003B210000}"/>
    <cellStyle name="Currency 2 7 2 2 3 7 2" xfId="8731" xr:uid="{00000000-0005-0000-0000-00003C210000}"/>
    <cellStyle name="Currency 2 7 2 2 3 8" xfId="8732" xr:uid="{00000000-0005-0000-0000-00003D210000}"/>
    <cellStyle name="Currency 2 7 2 2 3 8 2" xfId="8733" xr:uid="{00000000-0005-0000-0000-00003E210000}"/>
    <cellStyle name="Currency 2 7 2 2 3 9" xfId="8734" xr:uid="{00000000-0005-0000-0000-00003F210000}"/>
    <cellStyle name="Currency 2 7 2 2 4" xfId="8735" xr:uid="{00000000-0005-0000-0000-000040210000}"/>
    <cellStyle name="Currency 2 7 2 2 4 2" xfId="8736" xr:uid="{00000000-0005-0000-0000-000041210000}"/>
    <cellStyle name="Currency 2 7 2 2 4 3" xfId="8737" xr:uid="{00000000-0005-0000-0000-000042210000}"/>
    <cellStyle name="Currency 2 7 2 2 4 3 2" xfId="8738" xr:uid="{00000000-0005-0000-0000-000043210000}"/>
    <cellStyle name="Currency 2 7 2 2 4 3 2 2" xfId="8739" xr:uid="{00000000-0005-0000-0000-000044210000}"/>
    <cellStyle name="Currency 2 7 2 2 4 3 3" xfId="8740" xr:uid="{00000000-0005-0000-0000-000045210000}"/>
    <cellStyle name="Currency 2 7 2 2 4 4" xfId="8741" xr:uid="{00000000-0005-0000-0000-000046210000}"/>
    <cellStyle name="Currency 2 7 2 2 4 4 2" xfId="8742" xr:uid="{00000000-0005-0000-0000-000047210000}"/>
    <cellStyle name="Currency 2 7 2 2 4 4 2 2" xfId="8743" xr:uid="{00000000-0005-0000-0000-000048210000}"/>
    <cellStyle name="Currency 2 7 2 2 4 4 3" xfId="8744" xr:uid="{00000000-0005-0000-0000-000049210000}"/>
    <cellStyle name="Currency 2 7 2 2 4 5" xfId="8745" xr:uid="{00000000-0005-0000-0000-00004A210000}"/>
    <cellStyle name="Currency 2 7 2 2 4 5 2" xfId="8746" xr:uid="{00000000-0005-0000-0000-00004B210000}"/>
    <cellStyle name="Currency 2 7 2 2 4 5 2 2" xfId="8747" xr:uid="{00000000-0005-0000-0000-00004C210000}"/>
    <cellStyle name="Currency 2 7 2 2 4 5 3" xfId="8748" xr:uid="{00000000-0005-0000-0000-00004D210000}"/>
    <cellStyle name="Currency 2 7 2 2 4 6" xfId="8749" xr:uid="{00000000-0005-0000-0000-00004E210000}"/>
    <cellStyle name="Currency 2 7 2 2 4 6 2" xfId="8750" xr:uid="{00000000-0005-0000-0000-00004F210000}"/>
    <cellStyle name="Currency 2 7 2 2 4 7" xfId="8751" xr:uid="{00000000-0005-0000-0000-000050210000}"/>
    <cellStyle name="Currency 2 7 2 2 4 7 2" xfId="8752" xr:uid="{00000000-0005-0000-0000-000051210000}"/>
    <cellStyle name="Currency 2 7 2 2 4 8" xfId="8753" xr:uid="{00000000-0005-0000-0000-000052210000}"/>
    <cellStyle name="Currency 2 7 2 2 4 9" xfId="8754" xr:uid="{00000000-0005-0000-0000-000053210000}"/>
    <cellStyle name="Currency 2 7 2 2 5" xfId="8755" xr:uid="{00000000-0005-0000-0000-000054210000}"/>
    <cellStyle name="Currency 2 7 2 2 5 2" xfId="8756" xr:uid="{00000000-0005-0000-0000-000055210000}"/>
    <cellStyle name="Currency 2 7 2 2 5 3" xfId="8757" xr:uid="{00000000-0005-0000-0000-000056210000}"/>
    <cellStyle name="Currency 2 7 2 2 6" xfId="8758" xr:uid="{00000000-0005-0000-0000-000057210000}"/>
    <cellStyle name="Currency 2 7 2 2 6 2" xfId="8759" xr:uid="{00000000-0005-0000-0000-000058210000}"/>
    <cellStyle name="Currency 2 7 2 2 6 2 2" xfId="8760" xr:uid="{00000000-0005-0000-0000-000059210000}"/>
    <cellStyle name="Currency 2 7 2 2 6 2 2 2" xfId="8761" xr:uid="{00000000-0005-0000-0000-00005A210000}"/>
    <cellStyle name="Currency 2 7 2 2 6 2 3" xfId="8762" xr:uid="{00000000-0005-0000-0000-00005B210000}"/>
    <cellStyle name="Currency 2 7 2 2 6 3" xfId="8763" xr:uid="{00000000-0005-0000-0000-00005C210000}"/>
    <cellStyle name="Currency 2 7 2 2 6 3 2" xfId="8764" xr:uid="{00000000-0005-0000-0000-00005D210000}"/>
    <cellStyle name="Currency 2 7 2 2 6 3 2 2" xfId="8765" xr:uid="{00000000-0005-0000-0000-00005E210000}"/>
    <cellStyle name="Currency 2 7 2 2 6 3 3" xfId="8766" xr:uid="{00000000-0005-0000-0000-00005F210000}"/>
    <cellStyle name="Currency 2 7 2 2 6 4" xfId="8767" xr:uid="{00000000-0005-0000-0000-000060210000}"/>
    <cellStyle name="Currency 2 7 2 2 6 4 2" xfId="8768" xr:uid="{00000000-0005-0000-0000-000061210000}"/>
    <cellStyle name="Currency 2 7 2 2 6 4 2 2" xfId="8769" xr:uid="{00000000-0005-0000-0000-000062210000}"/>
    <cellStyle name="Currency 2 7 2 2 6 4 3" xfId="8770" xr:uid="{00000000-0005-0000-0000-000063210000}"/>
    <cellStyle name="Currency 2 7 2 2 6 5" xfId="8771" xr:uid="{00000000-0005-0000-0000-000064210000}"/>
    <cellStyle name="Currency 2 7 2 2 6 5 2" xfId="8772" xr:uid="{00000000-0005-0000-0000-000065210000}"/>
    <cellStyle name="Currency 2 7 2 2 6 6" xfId="8773" xr:uid="{00000000-0005-0000-0000-000066210000}"/>
    <cellStyle name="Currency 2 7 2 2 6 6 2" xfId="8774" xr:uid="{00000000-0005-0000-0000-000067210000}"/>
    <cellStyle name="Currency 2 7 2 2 6 7" xfId="8775" xr:uid="{00000000-0005-0000-0000-000068210000}"/>
    <cellStyle name="Currency 2 7 2 2 7" xfId="8776" xr:uid="{00000000-0005-0000-0000-000069210000}"/>
    <cellStyle name="Currency 2 7 2 2 7 2" xfId="8777" xr:uid="{00000000-0005-0000-0000-00006A210000}"/>
    <cellStyle name="Currency 2 7 2 2 7 2 2" xfId="8778" xr:uid="{00000000-0005-0000-0000-00006B210000}"/>
    <cellStyle name="Currency 2 7 2 2 7 3" xfId="8779" xr:uid="{00000000-0005-0000-0000-00006C210000}"/>
    <cellStyle name="Currency 2 7 2 2 8" xfId="8780" xr:uid="{00000000-0005-0000-0000-00006D210000}"/>
    <cellStyle name="Currency 2 7 2 2 8 2" xfId="8781" xr:uid="{00000000-0005-0000-0000-00006E210000}"/>
    <cellStyle name="Currency 2 7 2 2 8 2 2" xfId="8782" xr:uid="{00000000-0005-0000-0000-00006F210000}"/>
    <cellStyle name="Currency 2 7 2 2 8 3" xfId="8783" xr:uid="{00000000-0005-0000-0000-000070210000}"/>
    <cellStyle name="Currency 2 7 2 3" xfId="357" xr:uid="{00000000-0005-0000-0000-000071210000}"/>
    <cellStyle name="Currency 2 7 2 3 10" xfId="8784" xr:uid="{00000000-0005-0000-0000-000072210000}"/>
    <cellStyle name="Currency 2 7 2 3 2" xfId="358" xr:uid="{00000000-0005-0000-0000-000073210000}"/>
    <cellStyle name="Currency 2 7 2 3 2 2" xfId="8785" xr:uid="{00000000-0005-0000-0000-000074210000}"/>
    <cellStyle name="Currency 2 7 2 3 2 3" xfId="8786" xr:uid="{00000000-0005-0000-0000-000075210000}"/>
    <cellStyle name="Currency 2 7 2 3 2 3 2" xfId="8787" xr:uid="{00000000-0005-0000-0000-000076210000}"/>
    <cellStyle name="Currency 2 7 2 3 2 3 3" xfId="8788" xr:uid="{00000000-0005-0000-0000-000077210000}"/>
    <cellStyle name="Currency 2 7 2 3 2 4" xfId="8789" xr:uid="{00000000-0005-0000-0000-000078210000}"/>
    <cellStyle name="Currency 2 7 2 3 2 4 2" xfId="8790" xr:uid="{00000000-0005-0000-0000-000079210000}"/>
    <cellStyle name="Currency 2 7 2 3 2 4 2 2" xfId="8791" xr:uid="{00000000-0005-0000-0000-00007A210000}"/>
    <cellStyle name="Currency 2 7 2 3 2 4 3" xfId="8792" xr:uid="{00000000-0005-0000-0000-00007B210000}"/>
    <cellStyle name="Currency 2 7 2 3 2 5" xfId="8793" xr:uid="{00000000-0005-0000-0000-00007C210000}"/>
    <cellStyle name="Currency 2 7 2 3 2 5 2" xfId="8794" xr:uid="{00000000-0005-0000-0000-00007D210000}"/>
    <cellStyle name="Currency 2 7 2 3 2 5 2 2" xfId="8795" xr:uid="{00000000-0005-0000-0000-00007E210000}"/>
    <cellStyle name="Currency 2 7 2 3 2 5 3" xfId="8796" xr:uid="{00000000-0005-0000-0000-00007F210000}"/>
    <cellStyle name="Currency 2 7 2 3 2 6" xfId="8797" xr:uid="{00000000-0005-0000-0000-000080210000}"/>
    <cellStyle name="Currency 2 7 2 3 2 6 2" xfId="8798" xr:uid="{00000000-0005-0000-0000-000081210000}"/>
    <cellStyle name="Currency 2 7 2 3 2 6 2 2" xfId="8799" xr:uid="{00000000-0005-0000-0000-000082210000}"/>
    <cellStyle name="Currency 2 7 2 3 2 6 3" xfId="8800" xr:uid="{00000000-0005-0000-0000-000083210000}"/>
    <cellStyle name="Currency 2 7 2 3 2 7" xfId="8801" xr:uid="{00000000-0005-0000-0000-000084210000}"/>
    <cellStyle name="Currency 2 7 2 3 2 7 2" xfId="8802" xr:uid="{00000000-0005-0000-0000-000085210000}"/>
    <cellStyle name="Currency 2 7 2 3 2 8" xfId="8803" xr:uid="{00000000-0005-0000-0000-000086210000}"/>
    <cellStyle name="Currency 2 7 2 3 2 8 2" xfId="8804" xr:uid="{00000000-0005-0000-0000-000087210000}"/>
    <cellStyle name="Currency 2 7 2 3 2 9" xfId="8805" xr:uid="{00000000-0005-0000-0000-000088210000}"/>
    <cellStyle name="Currency 2 7 2 3 3" xfId="359" xr:uid="{00000000-0005-0000-0000-000089210000}"/>
    <cellStyle name="Currency 2 7 2 3 4" xfId="8806" xr:uid="{00000000-0005-0000-0000-00008A210000}"/>
    <cellStyle name="Currency 2 7 2 3 4 2" xfId="8807" xr:uid="{00000000-0005-0000-0000-00008B210000}"/>
    <cellStyle name="Currency 2 7 2 3 4 3" xfId="8808" xr:uid="{00000000-0005-0000-0000-00008C210000}"/>
    <cellStyle name="Currency 2 7 2 3 5" xfId="8809" xr:uid="{00000000-0005-0000-0000-00008D210000}"/>
    <cellStyle name="Currency 2 7 2 3 5 2" xfId="8810" xr:uid="{00000000-0005-0000-0000-00008E210000}"/>
    <cellStyle name="Currency 2 7 2 3 5 2 2" xfId="8811" xr:uid="{00000000-0005-0000-0000-00008F210000}"/>
    <cellStyle name="Currency 2 7 2 3 5 3" xfId="8812" xr:uid="{00000000-0005-0000-0000-000090210000}"/>
    <cellStyle name="Currency 2 7 2 3 6" xfId="8813" xr:uid="{00000000-0005-0000-0000-000091210000}"/>
    <cellStyle name="Currency 2 7 2 3 6 2" xfId="8814" xr:uid="{00000000-0005-0000-0000-000092210000}"/>
    <cellStyle name="Currency 2 7 2 3 6 2 2" xfId="8815" xr:uid="{00000000-0005-0000-0000-000093210000}"/>
    <cellStyle name="Currency 2 7 2 3 6 3" xfId="8816" xr:uid="{00000000-0005-0000-0000-000094210000}"/>
    <cellStyle name="Currency 2 7 2 3 7" xfId="8817" xr:uid="{00000000-0005-0000-0000-000095210000}"/>
    <cellStyle name="Currency 2 7 2 3 7 2" xfId="8818" xr:uid="{00000000-0005-0000-0000-000096210000}"/>
    <cellStyle name="Currency 2 7 2 3 7 2 2" xfId="8819" xr:uid="{00000000-0005-0000-0000-000097210000}"/>
    <cellStyle name="Currency 2 7 2 3 7 3" xfId="8820" xr:uid="{00000000-0005-0000-0000-000098210000}"/>
    <cellStyle name="Currency 2 7 2 3 8" xfId="8821" xr:uid="{00000000-0005-0000-0000-000099210000}"/>
    <cellStyle name="Currency 2 7 2 3 8 2" xfId="8822" xr:uid="{00000000-0005-0000-0000-00009A210000}"/>
    <cellStyle name="Currency 2 7 2 3 9" xfId="8823" xr:uid="{00000000-0005-0000-0000-00009B210000}"/>
    <cellStyle name="Currency 2 7 2 3 9 2" xfId="8824" xr:uid="{00000000-0005-0000-0000-00009C210000}"/>
    <cellStyle name="Currency 2 7 2 4" xfId="360" xr:uid="{00000000-0005-0000-0000-00009D210000}"/>
    <cellStyle name="Currency 2 7 2 4 2" xfId="361" xr:uid="{00000000-0005-0000-0000-00009E210000}"/>
    <cellStyle name="Currency 2 7 2 4 2 10" xfId="8825" xr:uid="{00000000-0005-0000-0000-00009F210000}"/>
    <cellStyle name="Currency 2 7 2 4 2 2" xfId="8826" xr:uid="{00000000-0005-0000-0000-0000A0210000}"/>
    <cellStyle name="Currency 2 7 2 4 2 3" xfId="8827" xr:uid="{00000000-0005-0000-0000-0000A1210000}"/>
    <cellStyle name="Currency 2 7 2 4 2 4" xfId="8828" xr:uid="{00000000-0005-0000-0000-0000A2210000}"/>
    <cellStyle name="Currency 2 7 2 4 2 4 2" xfId="8829" xr:uid="{00000000-0005-0000-0000-0000A3210000}"/>
    <cellStyle name="Currency 2 7 2 4 2 4 2 2" xfId="8830" xr:uid="{00000000-0005-0000-0000-0000A4210000}"/>
    <cellStyle name="Currency 2 7 2 4 2 4 3" xfId="8831" xr:uid="{00000000-0005-0000-0000-0000A5210000}"/>
    <cellStyle name="Currency 2 7 2 4 2 5" xfId="8832" xr:uid="{00000000-0005-0000-0000-0000A6210000}"/>
    <cellStyle name="Currency 2 7 2 4 2 5 2" xfId="8833" xr:uid="{00000000-0005-0000-0000-0000A7210000}"/>
    <cellStyle name="Currency 2 7 2 4 2 5 2 2" xfId="8834" xr:uid="{00000000-0005-0000-0000-0000A8210000}"/>
    <cellStyle name="Currency 2 7 2 4 2 5 3" xfId="8835" xr:uid="{00000000-0005-0000-0000-0000A9210000}"/>
    <cellStyle name="Currency 2 7 2 4 2 6" xfId="8836" xr:uid="{00000000-0005-0000-0000-0000AA210000}"/>
    <cellStyle name="Currency 2 7 2 4 2 6 2" xfId="8837" xr:uid="{00000000-0005-0000-0000-0000AB210000}"/>
    <cellStyle name="Currency 2 7 2 4 2 6 2 2" xfId="8838" xr:uid="{00000000-0005-0000-0000-0000AC210000}"/>
    <cellStyle name="Currency 2 7 2 4 2 6 3" xfId="8839" xr:uid="{00000000-0005-0000-0000-0000AD210000}"/>
    <cellStyle name="Currency 2 7 2 4 2 7" xfId="8840" xr:uid="{00000000-0005-0000-0000-0000AE210000}"/>
    <cellStyle name="Currency 2 7 2 4 2 7 2" xfId="8841" xr:uid="{00000000-0005-0000-0000-0000AF210000}"/>
    <cellStyle name="Currency 2 7 2 4 2 8" xfId="8842" xr:uid="{00000000-0005-0000-0000-0000B0210000}"/>
    <cellStyle name="Currency 2 7 2 4 2 8 2" xfId="8843" xr:uid="{00000000-0005-0000-0000-0000B1210000}"/>
    <cellStyle name="Currency 2 7 2 4 2 9" xfId="8844" xr:uid="{00000000-0005-0000-0000-0000B2210000}"/>
    <cellStyle name="Currency 2 7 2 4 3" xfId="362" xr:uid="{00000000-0005-0000-0000-0000B3210000}"/>
    <cellStyle name="Currency 2 7 2 4 4" xfId="8845" xr:uid="{00000000-0005-0000-0000-0000B4210000}"/>
    <cellStyle name="Currency 2 7 2 4 4 2" xfId="8846" xr:uid="{00000000-0005-0000-0000-0000B5210000}"/>
    <cellStyle name="Currency 2 7 2 4 4 2 2" xfId="8847" xr:uid="{00000000-0005-0000-0000-0000B6210000}"/>
    <cellStyle name="Currency 2 7 2 4 4 3" xfId="8848" xr:uid="{00000000-0005-0000-0000-0000B7210000}"/>
    <cellStyle name="Currency 2 7 2 4 5" xfId="8849" xr:uid="{00000000-0005-0000-0000-0000B8210000}"/>
    <cellStyle name="Currency 2 7 2 4 5 2" xfId="8850" xr:uid="{00000000-0005-0000-0000-0000B9210000}"/>
    <cellStyle name="Currency 2 7 2 4 5 2 2" xfId="8851" xr:uid="{00000000-0005-0000-0000-0000BA210000}"/>
    <cellStyle name="Currency 2 7 2 4 5 3" xfId="8852" xr:uid="{00000000-0005-0000-0000-0000BB210000}"/>
    <cellStyle name="Currency 2 7 2 5" xfId="8853" xr:uid="{00000000-0005-0000-0000-0000BC210000}"/>
    <cellStyle name="Currency 2 7 2 5 2" xfId="8854" xr:uid="{00000000-0005-0000-0000-0000BD210000}"/>
    <cellStyle name="Currency 2 7 2 5 3" xfId="8855" xr:uid="{00000000-0005-0000-0000-0000BE210000}"/>
    <cellStyle name="Currency 2 7 2 5 3 2" xfId="8856" xr:uid="{00000000-0005-0000-0000-0000BF210000}"/>
    <cellStyle name="Currency 2 7 2 5 3 3" xfId="8857" xr:uid="{00000000-0005-0000-0000-0000C0210000}"/>
    <cellStyle name="Currency 2 7 2 5 4" xfId="8858" xr:uid="{00000000-0005-0000-0000-0000C1210000}"/>
    <cellStyle name="Currency 2 7 2 5 4 2" xfId="8859" xr:uid="{00000000-0005-0000-0000-0000C2210000}"/>
    <cellStyle name="Currency 2 7 2 5 4 2 2" xfId="8860" xr:uid="{00000000-0005-0000-0000-0000C3210000}"/>
    <cellStyle name="Currency 2 7 2 5 4 3" xfId="8861" xr:uid="{00000000-0005-0000-0000-0000C4210000}"/>
    <cellStyle name="Currency 2 7 2 5 5" xfId="8862" xr:uid="{00000000-0005-0000-0000-0000C5210000}"/>
    <cellStyle name="Currency 2 7 2 5 5 2" xfId="8863" xr:uid="{00000000-0005-0000-0000-0000C6210000}"/>
    <cellStyle name="Currency 2 7 2 5 5 2 2" xfId="8864" xr:uid="{00000000-0005-0000-0000-0000C7210000}"/>
    <cellStyle name="Currency 2 7 2 5 5 3" xfId="8865" xr:uid="{00000000-0005-0000-0000-0000C8210000}"/>
    <cellStyle name="Currency 2 7 2 5 6" xfId="8866" xr:uid="{00000000-0005-0000-0000-0000C9210000}"/>
    <cellStyle name="Currency 2 7 2 5 6 2" xfId="8867" xr:uid="{00000000-0005-0000-0000-0000CA210000}"/>
    <cellStyle name="Currency 2 7 2 5 6 2 2" xfId="8868" xr:uid="{00000000-0005-0000-0000-0000CB210000}"/>
    <cellStyle name="Currency 2 7 2 5 6 3" xfId="8869" xr:uid="{00000000-0005-0000-0000-0000CC210000}"/>
    <cellStyle name="Currency 2 7 2 5 7" xfId="8870" xr:uid="{00000000-0005-0000-0000-0000CD210000}"/>
    <cellStyle name="Currency 2 7 2 5 7 2" xfId="8871" xr:uid="{00000000-0005-0000-0000-0000CE210000}"/>
    <cellStyle name="Currency 2 7 2 5 8" xfId="8872" xr:uid="{00000000-0005-0000-0000-0000CF210000}"/>
    <cellStyle name="Currency 2 7 2 5 8 2" xfId="8873" xr:uid="{00000000-0005-0000-0000-0000D0210000}"/>
    <cellStyle name="Currency 2 7 2 5 9" xfId="8874" xr:uid="{00000000-0005-0000-0000-0000D1210000}"/>
    <cellStyle name="Currency 2 7 2 6" xfId="8875" xr:uid="{00000000-0005-0000-0000-0000D2210000}"/>
    <cellStyle name="Currency 2 7 2 6 2" xfId="8876" xr:uid="{00000000-0005-0000-0000-0000D3210000}"/>
    <cellStyle name="Currency 2 7 2 6 3" xfId="8877" xr:uid="{00000000-0005-0000-0000-0000D4210000}"/>
    <cellStyle name="Currency 2 7 2 7" xfId="8878" xr:uid="{00000000-0005-0000-0000-0000D5210000}"/>
    <cellStyle name="Currency 2 7 2 8" xfId="8879" xr:uid="{00000000-0005-0000-0000-0000D6210000}"/>
    <cellStyle name="Currency 2 7 2 8 2" xfId="8880" xr:uid="{00000000-0005-0000-0000-0000D7210000}"/>
    <cellStyle name="Currency 2 7 2 8 2 2" xfId="8881" xr:uid="{00000000-0005-0000-0000-0000D8210000}"/>
    <cellStyle name="Currency 2 7 2 8 3" xfId="8882" xr:uid="{00000000-0005-0000-0000-0000D9210000}"/>
    <cellStyle name="Currency 2 7 2 8 4" xfId="8883" xr:uid="{00000000-0005-0000-0000-0000DA210000}"/>
    <cellStyle name="Currency 2 7 2 9" xfId="8884" xr:uid="{00000000-0005-0000-0000-0000DB210000}"/>
    <cellStyle name="Currency 2 7 2 9 2" xfId="8885" xr:uid="{00000000-0005-0000-0000-0000DC210000}"/>
    <cellStyle name="Currency 2 7 2 9 2 2" xfId="8886" xr:uid="{00000000-0005-0000-0000-0000DD210000}"/>
    <cellStyle name="Currency 2 7 2 9 3" xfId="8887" xr:uid="{00000000-0005-0000-0000-0000DE210000}"/>
    <cellStyle name="Currency 2 7 3" xfId="363" xr:uid="{00000000-0005-0000-0000-0000DF210000}"/>
    <cellStyle name="Currency 2 7 3 10" xfId="8888" xr:uid="{00000000-0005-0000-0000-0000E0210000}"/>
    <cellStyle name="Currency 2 7 3 10 2" xfId="8889" xr:uid="{00000000-0005-0000-0000-0000E1210000}"/>
    <cellStyle name="Currency 2 7 3 10 2 2" xfId="8890" xr:uid="{00000000-0005-0000-0000-0000E2210000}"/>
    <cellStyle name="Currency 2 7 3 10 3" xfId="8891" xr:uid="{00000000-0005-0000-0000-0000E3210000}"/>
    <cellStyle name="Currency 2 7 3 11" xfId="8892" xr:uid="{00000000-0005-0000-0000-0000E4210000}"/>
    <cellStyle name="Currency 2 7 3 11 2" xfId="8893" xr:uid="{00000000-0005-0000-0000-0000E5210000}"/>
    <cellStyle name="Currency 2 7 3 12" xfId="8894" xr:uid="{00000000-0005-0000-0000-0000E6210000}"/>
    <cellStyle name="Currency 2 7 3 12 2" xfId="8895" xr:uid="{00000000-0005-0000-0000-0000E7210000}"/>
    <cellStyle name="Currency 2 7 3 13" xfId="8896" xr:uid="{00000000-0005-0000-0000-0000E8210000}"/>
    <cellStyle name="Currency 2 7 3 14" xfId="8897" xr:uid="{00000000-0005-0000-0000-0000E9210000}"/>
    <cellStyle name="Currency 2 7 3 15" xfId="8898" xr:uid="{00000000-0005-0000-0000-0000EA210000}"/>
    <cellStyle name="Currency 2 7 3 2" xfId="364" xr:uid="{00000000-0005-0000-0000-0000EB210000}"/>
    <cellStyle name="Currency 2 7 3 2 2" xfId="8899" xr:uid="{00000000-0005-0000-0000-0000EC210000}"/>
    <cellStyle name="Currency 2 7 3 2 2 2" xfId="8900" xr:uid="{00000000-0005-0000-0000-0000ED210000}"/>
    <cellStyle name="Currency 2 7 3 2 2 3" xfId="8901" xr:uid="{00000000-0005-0000-0000-0000EE210000}"/>
    <cellStyle name="Currency 2 7 3 2 2 3 2" xfId="8902" xr:uid="{00000000-0005-0000-0000-0000EF210000}"/>
    <cellStyle name="Currency 2 7 3 2 2 3 3" xfId="8903" xr:uid="{00000000-0005-0000-0000-0000F0210000}"/>
    <cellStyle name="Currency 2 7 3 2 2 4" xfId="8904" xr:uid="{00000000-0005-0000-0000-0000F1210000}"/>
    <cellStyle name="Currency 2 7 3 2 2 4 2" xfId="8905" xr:uid="{00000000-0005-0000-0000-0000F2210000}"/>
    <cellStyle name="Currency 2 7 3 2 2 4 2 2" xfId="8906" xr:uid="{00000000-0005-0000-0000-0000F3210000}"/>
    <cellStyle name="Currency 2 7 3 2 2 4 3" xfId="8907" xr:uid="{00000000-0005-0000-0000-0000F4210000}"/>
    <cellStyle name="Currency 2 7 3 2 2 5" xfId="8908" xr:uid="{00000000-0005-0000-0000-0000F5210000}"/>
    <cellStyle name="Currency 2 7 3 2 2 5 2" xfId="8909" xr:uid="{00000000-0005-0000-0000-0000F6210000}"/>
    <cellStyle name="Currency 2 7 3 2 2 5 2 2" xfId="8910" xr:uid="{00000000-0005-0000-0000-0000F7210000}"/>
    <cellStyle name="Currency 2 7 3 2 2 5 3" xfId="8911" xr:uid="{00000000-0005-0000-0000-0000F8210000}"/>
    <cellStyle name="Currency 2 7 3 2 2 6" xfId="8912" xr:uid="{00000000-0005-0000-0000-0000F9210000}"/>
    <cellStyle name="Currency 2 7 3 2 2 6 2" xfId="8913" xr:uid="{00000000-0005-0000-0000-0000FA210000}"/>
    <cellStyle name="Currency 2 7 3 2 2 6 2 2" xfId="8914" xr:uid="{00000000-0005-0000-0000-0000FB210000}"/>
    <cellStyle name="Currency 2 7 3 2 2 6 3" xfId="8915" xr:uid="{00000000-0005-0000-0000-0000FC210000}"/>
    <cellStyle name="Currency 2 7 3 2 2 7" xfId="8916" xr:uid="{00000000-0005-0000-0000-0000FD210000}"/>
    <cellStyle name="Currency 2 7 3 2 2 7 2" xfId="8917" xr:uid="{00000000-0005-0000-0000-0000FE210000}"/>
    <cellStyle name="Currency 2 7 3 2 2 8" xfId="8918" xr:uid="{00000000-0005-0000-0000-0000FF210000}"/>
    <cellStyle name="Currency 2 7 3 2 2 8 2" xfId="8919" xr:uid="{00000000-0005-0000-0000-000000220000}"/>
    <cellStyle name="Currency 2 7 3 2 2 9" xfId="8920" xr:uid="{00000000-0005-0000-0000-000001220000}"/>
    <cellStyle name="Currency 2 7 3 2 3" xfId="8921" xr:uid="{00000000-0005-0000-0000-000002220000}"/>
    <cellStyle name="Currency 2 7 3 2 3 2" xfId="8922" xr:uid="{00000000-0005-0000-0000-000003220000}"/>
    <cellStyle name="Currency 2 7 3 2 3 3" xfId="8923" xr:uid="{00000000-0005-0000-0000-000004220000}"/>
    <cellStyle name="Currency 2 7 3 2 3 3 2" xfId="8924" xr:uid="{00000000-0005-0000-0000-000005220000}"/>
    <cellStyle name="Currency 2 7 3 2 3 3 3" xfId="8925" xr:uid="{00000000-0005-0000-0000-000006220000}"/>
    <cellStyle name="Currency 2 7 3 2 3 4" xfId="8926" xr:uid="{00000000-0005-0000-0000-000007220000}"/>
    <cellStyle name="Currency 2 7 3 2 3 4 2" xfId="8927" xr:uid="{00000000-0005-0000-0000-000008220000}"/>
    <cellStyle name="Currency 2 7 3 2 3 4 2 2" xfId="8928" xr:uid="{00000000-0005-0000-0000-000009220000}"/>
    <cellStyle name="Currency 2 7 3 2 3 4 3" xfId="8929" xr:uid="{00000000-0005-0000-0000-00000A220000}"/>
    <cellStyle name="Currency 2 7 3 2 3 5" xfId="8930" xr:uid="{00000000-0005-0000-0000-00000B220000}"/>
    <cellStyle name="Currency 2 7 3 2 3 5 2" xfId="8931" xr:uid="{00000000-0005-0000-0000-00000C220000}"/>
    <cellStyle name="Currency 2 7 3 2 3 5 2 2" xfId="8932" xr:uid="{00000000-0005-0000-0000-00000D220000}"/>
    <cellStyle name="Currency 2 7 3 2 3 5 3" xfId="8933" xr:uid="{00000000-0005-0000-0000-00000E220000}"/>
    <cellStyle name="Currency 2 7 3 2 3 6" xfId="8934" xr:uid="{00000000-0005-0000-0000-00000F220000}"/>
    <cellStyle name="Currency 2 7 3 2 3 6 2" xfId="8935" xr:uid="{00000000-0005-0000-0000-000010220000}"/>
    <cellStyle name="Currency 2 7 3 2 3 6 2 2" xfId="8936" xr:uid="{00000000-0005-0000-0000-000011220000}"/>
    <cellStyle name="Currency 2 7 3 2 3 6 3" xfId="8937" xr:uid="{00000000-0005-0000-0000-000012220000}"/>
    <cellStyle name="Currency 2 7 3 2 3 7" xfId="8938" xr:uid="{00000000-0005-0000-0000-000013220000}"/>
    <cellStyle name="Currency 2 7 3 2 3 7 2" xfId="8939" xr:uid="{00000000-0005-0000-0000-000014220000}"/>
    <cellStyle name="Currency 2 7 3 2 3 8" xfId="8940" xr:uid="{00000000-0005-0000-0000-000015220000}"/>
    <cellStyle name="Currency 2 7 3 2 3 8 2" xfId="8941" xr:uid="{00000000-0005-0000-0000-000016220000}"/>
    <cellStyle name="Currency 2 7 3 2 3 9" xfId="8942" xr:uid="{00000000-0005-0000-0000-000017220000}"/>
    <cellStyle name="Currency 2 7 3 2 4" xfId="8943" xr:uid="{00000000-0005-0000-0000-000018220000}"/>
    <cellStyle name="Currency 2 7 3 2 4 2" xfId="8944" xr:uid="{00000000-0005-0000-0000-000019220000}"/>
    <cellStyle name="Currency 2 7 3 2 4 3" xfId="8945" xr:uid="{00000000-0005-0000-0000-00001A220000}"/>
    <cellStyle name="Currency 2 7 3 2 4 3 2" xfId="8946" xr:uid="{00000000-0005-0000-0000-00001B220000}"/>
    <cellStyle name="Currency 2 7 3 2 4 3 2 2" xfId="8947" xr:uid="{00000000-0005-0000-0000-00001C220000}"/>
    <cellStyle name="Currency 2 7 3 2 4 3 3" xfId="8948" xr:uid="{00000000-0005-0000-0000-00001D220000}"/>
    <cellStyle name="Currency 2 7 3 2 4 4" xfId="8949" xr:uid="{00000000-0005-0000-0000-00001E220000}"/>
    <cellStyle name="Currency 2 7 3 2 4 4 2" xfId="8950" xr:uid="{00000000-0005-0000-0000-00001F220000}"/>
    <cellStyle name="Currency 2 7 3 2 4 4 2 2" xfId="8951" xr:uid="{00000000-0005-0000-0000-000020220000}"/>
    <cellStyle name="Currency 2 7 3 2 4 4 3" xfId="8952" xr:uid="{00000000-0005-0000-0000-000021220000}"/>
    <cellStyle name="Currency 2 7 3 2 4 5" xfId="8953" xr:uid="{00000000-0005-0000-0000-000022220000}"/>
    <cellStyle name="Currency 2 7 3 2 4 5 2" xfId="8954" xr:uid="{00000000-0005-0000-0000-000023220000}"/>
    <cellStyle name="Currency 2 7 3 2 4 5 2 2" xfId="8955" xr:uid="{00000000-0005-0000-0000-000024220000}"/>
    <cellStyle name="Currency 2 7 3 2 4 5 3" xfId="8956" xr:uid="{00000000-0005-0000-0000-000025220000}"/>
    <cellStyle name="Currency 2 7 3 2 4 6" xfId="8957" xr:uid="{00000000-0005-0000-0000-000026220000}"/>
    <cellStyle name="Currency 2 7 3 2 4 6 2" xfId="8958" xr:uid="{00000000-0005-0000-0000-000027220000}"/>
    <cellStyle name="Currency 2 7 3 2 4 7" xfId="8959" xr:uid="{00000000-0005-0000-0000-000028220000}"/>
    <cellStyle name="Currency 2 7 3 2 4 7 2" xfId="8960" xr:uid="{00000000-0005-0000-0000-000029220000}"/>
    <cellStyle name="Currency 2 7 3 2 4 8" xfId="8961" xr:uid="{00000000-0005-0000-0000-00002A220000}"/>
    <cellStyle name="Currency 2 7 3 2 4 9" xfId="8962" xr:uid="{00000000-0005-0000-0000-00002B220000}"/>
    <cellStyle name="Currency 2 7 3 2 5" xfId="8963" xr:uid="{00000000-0005-0000-0000-00002C220000}"/>
    <cellStyle name="Currency 2 7 3 2 5 2" xfId="8964" xr:uid="{00000000-0005-0000-0000-00002D220000}"/>
    <cellStyle name="Currency 2 7 3 2 5 3" xfId="8965" xr:uid="{00000000-0005-0000-0000-00002E220000}"/>
    <cellStyle name="Currency 2 7 3 2 6" xfId="8966" xr:uid="{00000000-0005-0000-0000-00002F220000}"/>
    <cellStyle name="Currency 2 7 3 2 6 2" xfId="8967" xr:uid="{00000000-0005-0000-0000-000030220000}"/>
    <cellStyle name="Currency 2 7 3 2 6 2 2" xfId="8968" xr:uid="{00000000-0005-0000-0000-000031220000}"/>
    <cellStyle name="Currency 2 7 3 2 6 2 2 2" xfId="8969" xr:uid="{00000000-0005-0000-0000-000032220000}"/>
    <cellStyle name="Currency 2 7 3 2 6 2 3" xfId="8970" xr:uid="{00000000-0005-0000-0000-000033220000}"/>
    <cellStyle name="Currency 2 7 3 2 6 3" xfId="8971" xr:uid="{00000000-0005-0000-0000-000034220000}"/>
    <cellStyle name="Currency 2 7 3 2 6 3 2" xfId="8972" xr:uid="{00000000-0005-0000-0000-000035220000}"/>
    <cellStyle name="Currency 2 7 3 2 6 3 2 2" xfId="8973" xr:uid="{00000000-0005-0000-0000-000036220000}"/>
    <cellStyle name="Currency 2 7 3 2 6 3 3" xfId="8974" xr:uid="{00000000-0005-0000-0000-000037220000}"/>
    <cellStyle name="Currency 2 7 3 2 6 4" xfId="8975" xr:uid="{00000000-0005-0000-0000-000038220000}"/>
    <cellStyle name="Currency 2 7 3 2 6 4 2" xfId="8976" xr:uid="{00000000-0005-0000-0000-000039220000}"/>
    <cellStyle name="Currency 2 7 3 2 6 4 2 2" xfId="8977" xr:uid="{00000000-0005-0000-0000-00003A220000}"/>
    <cellStyle name="Currency 2 7 3 2 6 4 3" xfId="8978" xr:uid="{00000000-0005-0000-0000-00003B220000}"/>
    <cellStyle name="Currency 2 7 3 2 6 5" xfId="8979" xr:uid="{00000000-0005-0000-0000-00003C220000}"/>
    <cellStyle name="Currency 2 7 3 2 6 5 2" xfId="8980" xr:uid="{00000000-0005-0000-0000-00003D220000}"/>
    <cellStyle name="Currency 2 7 3 2 6 6" xfId="8981" xr:uid="{00000000-0005-0000-0000-00003E220000}"/>
    <cellStyle name="Currency 2 7 3 2 6 6 2" xfId="8982" xr:uid="{00000000-0005-0000-0000-00003F220000}"/>
    <cellStyle name="Currency 2 7 3 2 6 7" xfId="8983" xr:uid="{00000000-0005-0000-0000-000040220000}"/>
    <cellStyle name="Currency 2 7 3 2 7" xfId="8984" xr:uid="{00000000-0005-0000-0000-000041220000}"/>
    <cellStyle name="Currency 2 7 3 2 7 2" xfId="8985" xr:uid="{00000000-0005-0000-0000-000042220000}"/>
    <cellStyle name="Currency 2 7 3 2 7 2 2" xfId="8986" xr:uid="{00000000-0005-0000-0000-000043220000}"/>
    <cellStyle name="Currency 2 7 3 2 7 3" xfId="8987" xr:uid="{00000000-0005-0000-0000-000044220000}"/>
    <cellStyle name="Currency 2 7 3 2 8" xfId="8988" xr:uid="{00000000-0005-0000-0000-000045220000}"/>
    <cellStyle name="Currency 2 7 3 2 8 2" xfId="8989" xr:uid="{00000000-0005-0000-0000-000046220000}"/>
    <cellStyle name="Currency 2 7 3 2 8 2 2" xfId="8990" xr:uid="{00000000-0005-0000-0000-000047220000}"/>
    <cellStyle name="Currency 2 7 3 2 8 3" xfId="8991" xr:uid="{00000000-0005-0000-0000-000048220000}"/>
    <cellStyle name="Currency 2 7 3 3" xfId="365" xr:uid="{00000000-0005-0000-0000-000049220000}"/>
    <cellStyle name="Currency 2 7 3 3 10" xfId="8992" xr:uid="{00000000-0005-0000-0000-00004A220000}"/>
    <cellStyle name="Currency 2 7 3 3 2" xfId="366" xr:uid="{00000000-0005-0000-0000-00004B220000}"/>
    <cellStyle name="Currency 2 7 3 3 2 2" xfId="8993" xr:uid="{00000000-0005-0000-0000-00004C220000}"/>
    <cellStyle name="Currency 2 7 3 3 2 3" xfId="8994" xr:uid="{00000000-0005-0000-0000-00004D220000}"/>
    <cellStyle name="Currency 2 7 3 3 2 3 2" xfId="8995" xr:uid="{00000000-0005-0000-0000-00004E220000}"/>
    <cellStyle name="Currency 2 7 3 3 2 3 3" xfId="8996" xr:uid="{00000000-0005-0000-0000-00004F220000}"/>
    <cellStyle name="Currency 2 7 3 3 2 4" xfId="8997" xr:uid="{00000000-0005-0000-0000-000050220000}"/>
    <cellStyle name="Currency 2 7 3 3 2 4 2" xfId="8998" xr:uid="{00000000-0005-0000-0000-000051220000}"/>
    <cellStyle name="Currency 2 7 3 3 2 4 2 2" xfId="8999" xr:uid="{00000000-0005-0000-0000-000052220000}"/>
    <cellStyle name="Currency 2 7 3 3 2 4 3" xfId="9000" xr:uid="{00000000-0005-0000-0000-000053220000}"/>
    <cellStyle name="Currency 2 7 3 3 2 5" xfId="9001" xr:uid="{00000000-0005-0000-0000-000054220000}"/>
    <cellStyle name="Currency 2 7 3 3 2 5 2" xfId="9002" xr:uid="{00000000-0005-0000-0000-000055220000}"/>
    <cellStyle name="Currency 2 7 3 3 2 5 2 2" xfId="9003" xr:uid="{00000000-0005-0000-0000-000056220000}"/>
    <cellStyle name="Currency 2 7 3 3 2 5 3" xfId="9004" xr:uid="{00000000-0005-0000-0000-000057220000}"/>
    <cellStyle name="Currency 2 7 3 3 2 6" xfId="9005" xr:uid="{00000000-0005-0000-0000-000058220000}"/>
    <cellStyle name="Currency 2 7 3 3 2 6 2" xfId="9006" xr:uid="{00000000-0005-0000-0000-000059220000}"/>
    <cellStyle name="Currency 2 7 3 3 2 6 2 2" xfId="9007" xr:uid="{00000000-0005-0000-0000-00005A220000}"/>
    <cellStyle name="Currency 2 7 3 3 2 6 3" xfId="9008" xr:uid="{00000000-0005-0000-0000-00005B220000}"/>
    <cellStyle name="Currency 2 7 3 3 2 7" xfId="9009" xr:uid="{00000000-0005-0000-0000-00005C220000}"/>
    <cellStyle name="Currency 2 7 3 3 2 7 2" xfId="9010" xr:uid="{00000000-0005-0000-0000-00005D220000}"/>
    <cellStyle name="Currency 2 7 3 3 2 8" xfId="9011" xr:uid="{00000000-0005-0000-0000-00005E220000}"/>
    <cellStyle name="Currency 2 7 3 3 2 8 2" xfId="9012" xr:uid="{00000000-0005-0000-0000-00005F220000}"/>
    <cellStyle name="Currency 2 7 3 3 2 9" xfId="9013" xr:uid="{00000000-0005-0000-0000-000060220000}"/>
    <cellStyle name="Currency 2 7 3 3 3" xfId="367" xr:uid="{00000000-0005-0000-0000-000061220000}"/>
    <cellStyle name="Currency 2 7 3 3 4" xfId="9014" xr:uid="{00000000-0005-0000-0000-000062220000}"/>
    <cellStyle name="Currency 2 7 3 3 4 2" xfId="9015" xr:uid="{00000000-0005-0000-0000-000063220000}"/>
    <cellStyle name="Currency 2 7 3 3 4 3" xfId="9016" xr:uid="{00000000-0005-0000-0000-000064220000}"/>
    <cellStyle name="Currency 2 7 3 3 5" xfId="9017" xr:uid="{00000000-0005-0000-0000-000065220000}"/>
    <cellStyle name="Currency 2 7 3 3 5 2" xfId="9018" xr:uid="{00000000-0005-0000-0000-000066220000}"/>
    <cellStyle name="Currency 2 7 3 3 5 2 2" xfId="9019" xr:uid="{00000000-0005-0000-0000-000067220000}"/>
    <cellStyle name="Currency 2 7 3 3 5 3" xfId="9020" xr:uid="{00000000-0005-0000-0000-000068220000}"/>
    <cellStyle name="Currency 2 7 3 3 6" xfId="9021" xr:uid="{00000000-0005-0000-0000-000069220000}"/>
    <cellStyle name="Currency 2 7 3 3 6 2" xfId="9022" xr:uid="{00000000-0005-0000-0000-00006A220000}"/>
    <cellStyle name="Currency 2 7 3 3 6 2 2" xfId="9023" xr:uid="{00000000-0005-0000-0000-00006B220000}"/>
    <cellStyle name="Currency 2 7 3 3 6 3" xfId="9024" xr:uid="{00000000-0005-0000-0000-00006C220000}"/>
    <cellStyle name="Currency 2 7 3 3 7" xfId="9025" xr:uid="{00000000-0005-0000-0000-00006D220000}"/>
    <cellStyle name="Currency 2 7 3 3 7 2" xfId="9026" xr:uid="{00000000-0005-0000-0000-00006E220000}"/>
    <cellStyle name="Currency 2 7 3 3 7 2 2" xfId="9027" xr:uid="{00000000-0005-0000-0000-00006F220000}"/>
    <cellStyle name="Currency 2 7 3 3 7 3" xfId="9028" xr:uid="{00000000-0005-0000-0000-000070220000}"/>
    <cellStyle name="Currency 2 7 3 3 8" xfId="9029" xr:uid="{00000000-0005-0000-0000-000071220000}"/>
    <cellStyle name="Currency 2 7 3 3 8 2" xfId="9030" xr:uid="{00000000-0005-0000-0000-000072220000}"/>
    <cellStyle name="Currency 2 7 3 3 9" xfId="9031" xr:uid="{00000000-0005-0000-0000-000073220000}"/>
    <cellStyle name="Currency 2 7 3 3 9 2" xfId="9032" xr:uid="{00000000-0005-0000-0000-000074220000}"/>
    <cellStyle name="Currency 2 7 3 4" xfId="368" xr:uid="{00000000-0005-0000-0000-000075220000}"/>
    <cellStyle name="Currency 2 7 3 4 2" xfId="369" xr:uid="{00000000-0005-0000-0000-000076220000}"/>
    <cellStyle name="Currency 2 7 3 4 2 10" xfId="9033" xr:uid="{00000000-0005-0000-0000-000077220000}"/>
    <cellStyle name="Currency 2 7 3 4 2 2" xfId="9034" xr:uid="{00000000-0005-0000-0000-000078220000}"/>
    <cellStyle name="Currency 2 7 3 4 2 3" xfId="9035" xr:uid="{00000000-0005-0000-0000-000079220000}"/>
    <cellStyle name="Currency 2 7 3 4 2 4" xfId="9036" xr:uid="{00000000-0005-0000-0000-00007A220000}"/>
    <cellStyle name="Currency 2 7 3 4 2 4 2" xfId="9037" xr:uid="{00000000-0005-0000-0000-00007B220000}"/>
    <cellStyle name="Currency 2 7 3 4 2 4 2 2" xfId="9038" xr:uid="{00000000-0005-0000-0000-00007C220000}"/>
    <cellStyle name="Currency 2 7 3 4 2 4 3" xfId="9039" xr:uid="{00000000-0005-0000-0000-00007D220000}"/>
    <cellStyle name="Currency 2 7 3 4 2 5" xfId="9040" xr:uid="{00000000-0005-0000-0000-00007E220000}"/>
    <cellStyle name="Currency 2 7 3 4 2 5 2" xfId="9041" xr:uid="{00000000-0005-0000-0000-00007F220000}"/>
    <cellStyle name="Currency 2 7 3 4 2 5 2 2" xfId="9042" xr:uid="{00000000-0005-0000-0000-000080220000}"/>
    <cellStyle name="Currency 2 7 3 4 2 5 3" xfId="9043" xr:uid="{00000000-0005-0000-0000-000081220000}"/>
    <cellStyle name="Currency 2 7 3 4 2 6" xfId="9044" xr:uid="{00000000-0005-0000-0000-000082220000}"/>
    <cellStyle name="Currency 2 7 3 4 2 6 2" xfId="9045" xr:uid="{00000000-0005-0000-0000-000083220000}"/>
    <cellStyle name="Currency 2 7 3 4 2 6 2 2" xfId="9046" xr:uid="{00000000-0005-0000-0000-000084220000}"/>
    <cellStyle name="Currency 2 7 3 4 2 6 3" xfId="9047" xr:uid="{00000000-0005-0000-0000-000085220000}"/>
    <cellStyle name="Currency 2 7 3 4 2 7" xfId="9048" xr:uid="{00000000-0005-0000-0000-000086220000}"/>
    <cellStyle name="Currency 2 7 3 4 2 7 2" xfId="9049" xr:uid="{00000000-0005-0000-0000-000087220000}"/>
    <cellStyle name="Currency 2 7 3 4 2 8" xfId="9050" xr:uid="{00000000-0005-0000-0000-000088220000}"/>
    <cellStyle name="Currency 2 7 3 4 2 8 2" xfId="9051" xr:uid="{00000000-0005-0000-0000-000089220000}"/>
    <cellStyle name="Currency 2 7 3 4 2 9" xfId="9052" xr:uid="{00000000-0005-0000-0000-00008A220000}"/>
    <cellStyle name="Currency 2 7 3 4 3" xfId="370" xr:uid="{00000000-0005-0000-0000-00008B220000}"/>
    <cellStyle name="Currency 2 7 3 4 4" xfId="9053" xr:uid="{00000000-0005-0000-0000-00008C220000}"/>
    <cellStyle name="Currency 2 7 3 4 4 2" xfId="9054" xr:uid="{00000000-0005-0000-0000-00008D220000}"/>
    <cellStyle name="Currency 2 7 3 4 4 2 2" xfId="9055" xr:uid="{00000000-0005-0000-0000-00008E220000}"/>
    <cellStyle name="Currency 2 7 3 4 4 3" xfId="9056" xr:uid="{00000000-0005-0000-0000-00008F220000}"/>
    <cellStyle name="Currency 2 7 3 4 5" xfId="9057" xr:uid="{00000000-0005-0000-0000-000090220000}"/>
    <cellStyle name="Currency 2 7 3 4 5 2" xfId="9058" xr:uid="{00000000-0005-0000-0000-000091220000}"/>
    <cellStyle name="Currency 2 7 3 4 5 2 2" xfId="9059" xr:uid="{00000000-0005-0000-0000-000092220000}"/>
    <cellStyle name="Currency 2 7 3 4 5 3" xfId="9060" xr:uid="{00000000-0005-0000-0000-000093220000}"/>
    <cellStyle name="Currency 2 7 3 5" xfId="9061" xr:uid="{00000000-0005-0000-0000-000094220000}"/>
    <cellStyle name="Currency 2 7 3 5 2" xfId="9062" xr:uid="{00000000-0005-0000-0000-000095220000}"/>
    <cellStyle name="Currency 2 7 3 5 3" xfId="9063" xr:uid="{00000000-0005-0000-0000-000096220000}"/>
    <cellStyle name="Currency 2 7 3 5 3 2" xfId="9064" xr:uid="{00000000-0005-0000-0000-000097220000}"/>
    <cellStyle name="Currency 2 7 3 5 3 3" xfId="9065" xr:uid="{00000000-0005-0000-0000-000098220000}"/>
    <cellStyle name="Currency 2 7 3 5 4" xfId="9066" xr:uid="{00000000-0005-0000-0000-000099220000}"/>
    <cellStyle name="Currency 2 7 3 5 4 2" xfId="9067" xr:uid="{00000000-0005-0000-0000-00009A220000}"/>
    <cellStyle name="Currency 2 7 3 5 4 2 2" xfId="9068" xr:uid="{00000000-0005-0000-0000-00009B220000}"/>
    <cellStyle name="Currency 2 7 3 5 4 3" xfId="9069" xr:uid="{00000000-0005-0000-0000-00009C220000}"/>
    <cellStyle name="Currency 2 7 3 5 5" xfId="9070" xr:uid="{00000000-0005-0000-0000-00009D220000}"/>
    <cellStyle name="Currency 2 7 3 5 5 2" xfId="9071" xr:uid="{00000000-0005-0000-0000-00009E220000}"/>
    <cellStyle name="Currency 2 7 3 5 5 2 2" xfId="9072" xr:uid="{00000000-0005-0000-0000-00009F220000}"/>
    <cellStyle name="Currency 2 7 3 5 5 3" xfId="9073" xr:uid="{00000000-0005-0000-0000-0000A0220000}"/>
    <cellStyle name="Currency 2 7 3 5 6" xfId="9074" xr:uid="{00000000-0005-0000-0000-0000A1220000}"/>
    <cellStyle name="Currency 2 7 3 5 6 2" xfId="9075" xr:uid="{00000000-0005-0000-0000-0000A2220000}"/>
    <cellStyle name="Currency 2 7 3 5 6 2 2" xfId="9076" xr:uid="{00000000-0005-0000-0000-0000A3220000}"/>
    <cellStyle name="Currency 2 7 3 5 6 3" xfId="9077" xr:uid="{00000000-0005-0000-0000-0000A4220000}"/>
    <cellStyle name="Currency 2 7 3 5 7" xfId="9078" xr:uid="{00000000-0005-0000-0000-0000A5220000}"/>
    <cellStyle name="Currency 2 7 3 5 7 2" xfId="9079" xr:uid="{00000000-0005-0000-0000-0000A6220000}"/>
    <cellStyle name="Currency 2 7 3 5 8" xfId="9080" xr:uid="{00000000-0005-0000-0000-0000A7220000}"/>
    <cellStyle name="Currency 2 7 3 5 8 2" xfId="9081" xr:uid="{00000000-0005-0000-0000-0000A8220000}"/>
    <cellStyle name="Currency 2 7 3 5 9" xfId="9082" xr:uid="{00000000-0005-0000-0000-0000A9220000}"/>
    <cellStyle name="Currency 2 7 3 6" xfId="9083" xr:uid="{00000000-0005-0000-0000-0000AA220000}"/>
    <cellStyle name="Currency 2 7 3 6 2" xfId="9084" xr:uid="{00000000-0005-0000-0000-0000AB220000}"/>
    <cellStyle name="Currency 2 7 3 6 3" xfId="9085" xr:uid="{00000000-0005-0000-0000-0000AC220000}"/>
    <cellStyle name="Currency 2 7 3 7" xfId="9086" xr:uid="{00000000-0005-0000-0000-0000AD220000}"/>
    <cellStyle name="Currency 2 7 3 8" xfId="9087" xr:uid="{00000000-0005-0000-0000-0000AE220000}"/>
    <cellStyle name="Currency 2 7 3 8 2" xfId="9088" xr:uid="{00000000-0005-0000-0000-0000AF220000}"/>
    <cellStyle name="Currency 2 7 3 8 2 2" xfId="9089" xr:uid="{00000000-0005-0000-0000-0000B0220000}"/>
    <cellStyle name="Currency 2 7 3 8 3" xfId="9090" xr:uid="{00000000-0005-0000-0000-0000B1220000}"/>
    <cellStyle name="Currency 2 7 3 8 4" xfId="9091" xr:uid="{00000000-0005-0000-0000-0000B2220000}"/>
    <cellStyle name="Currency 2 7 3 9" xfId="9092" xr:uid="{00000000-0005-0000-0000-0000B3220000}"/>
    <cellStyle name="Currency 2 7 3 9 2" xfId="9093" xr:uid="{00000000-0005-0000-0000-0000B4220000}"/>
    <cellStyle name="Currency 2 7 3 9 2 2" xfId="9094" xr:uid="{00000000-0005-0000-0000-0000B5220000}"/>
    <cellStyle name="Currency 2 7 3 9 3" xfId="9095" xr:uid="{00000000-0005-0000-0000-0000B6220000}"/>
    <cellStyle name="Currency 2 7 4" xfId="371" xr:uid="{00000000-0005-0000-0000-0000B7220000}"/>
    <cellStyle name="Currency 2 7 4 2" xfId="9096" xr:uid="{00000000-0005-0000-0000-0000B8220000}"/>
    <cellStyle name="Currency 2 7 4 2 2" xfId="9097" xr:uid="{00000000-0005-0000-0000-0000B9220000}"/>
    <cellStyle name="Currency 2 7 4 2 3" xfId="9098" xr:uid="{00000000-0005-0000-0000-0000BA220000}"/>
    <cellStyle name="Currency 2 7 4 2 3 2" xfId="9099" xr:uid="{00000000-0005-0000-0000-0000BB220000}"/>
    <cellStyle name="Currency 2 7 4 2 3 3" xfId="9100" xr:uid="{00000000-0005-0000-0000-0000BC220000}"/>
    <cellStyle name="Currency 2 7 4 2 4" xfId="9101" xr:uid="{00000000-0005-0000-0000-0000BD220000}"/>
    <cellStyle name="Currency 2 7 4 2 4 2" xfId="9102" xr:uid="{00000000-0005-0000-0000-0000BE220000}"/>
    <cellStyle name="Currency 2 7 4 2 4 2 2" xfId="9103" xr:uid="{00000000-0005-0000-0000-0000BF220000}"/>
    <cellStyle name="Currency 2 7 4 2 4 3" xfId="9104" xr:uid="{00000000-0005-0000-0000-0000C0220000}"/>
    <cellStyle name="Currency 2 7 4 2 5" xfId="9105" xr:uid="{00000000-0005-0000-0000-0000C1220000}"/>
    <cellStyle name="Currency 2 7 4 2 5 2" xfId="9106" xr:uid="{00000000-0005-0000-0000-0000C2220000}"/>
    <cellStyle name="Currency 2 7 4 2 5 2 2" xfId="9107" xr:uid="{00000000-0005-0000-0000-0000C3220000}"/>
    <cellStyle name="Currency 2 7 4 2 5 3" xfId="9108" xr:uid="{00000000-0005-0000-0000-0000C4220000}"/>
    <cellStyle name="Currency 2 7 4 2 6" xfId="9109" xr:uid="{00000000-0005-0000-0000-0000C5220000}"/>
    <cellStyle name="Currency 2 7 4 2 6 2" xfId="9110" xr:uid="{00000000-0005-0000-0000-0000C6220000}"/>
    <cellStyle name="Currency 2 7 4 2 6 2 2" xfId="9111" xr:uid="{00000000-0005-0000-0000-0000C7220000}"/>
    <cellStyle name="Currency 2 7 4 2 6 3" xfId="9112" xr:uid="{00000000-0005-0000-0000-0000C8220000}"/>
    <cellStyle name="Currency 2 7 4 2 7" xfId="9113" xr:uid="{00000000-0005-0000-0000-0000C9220000}"/>
    <cellStyle name="Currency 2 7 4 2 7 2" xfId="9114" xr:uid="{00000000-0005-0000-0000-0000CA220000}"/>
    <cellStyle name="Currency 2 7 4 2 8" xfId="9115" xr:uid="{00000000-0005-0000-0000-0000CB220000}"/>
    <cellStyle name="Currency 2 7 4 2 8 2" xfId="9116" xr:uid="{00000000-0005-0000-0000-0000CC220000}"/>
    <cellStyle name="Currency 2 7 4 2 9" xfId="9117" xr:uid="{00000000-0005-0000-0000-0000CD220000}"/>
    <cellStyle name="Currency 2 7 4 3" xfId="9118" xr:uid="{00000000-0005-0000-0000-0000CE220000}"/>
    <cellStyle name="Currency 2 7 4 3 2" xfId="9119" xr:uid="{00000000-0005-0000-0000-0000CF220000}"/>
    <cellStyle name="Currency 2 7 4 3 3" xfId="9120" xr:uid="{00000000-0005-0000-0000-0000D0220000}"/>
    <cellStyle name="Currency 2 7 4 3 3 2" xfId="9121" xr:uid="{00000000-0005-0000-0000-0000D1220000}"/>
    <cellStyle name="Currency 2 7 4 3 3 3" xfId="9122" xr:uid="{00000000-0005-0000-0000-0000D2220000}"/>
    <cellStyle name="Currency 2 7 4 3 4" xfId="9123" xr:uid="{00000000-0005-0000-0000-0000D3220000}"/>
    <cellStyle name="Currency 2 7 4 3 4 2" xfId="9124" xr:uid="{00000000-0005-0000-0000-0000D4220000}"/>
    <cellStyle name="Currency 2 7 4 3 4 2 2" xfId="9125" xr:uid="{00000000-0005-0000-0000-0000D5220000}"/>
    <cellStyle name="Currency 2 7 4 3 4 3" xfId="9126" xr:uid="{00000000-0005-0000-0000-0000D6220000}"/>
    <cellStyle name="Currency 2 7 4 3 5" xfId="9127" xr:uid="{00000000-0005-0000-0000-0000D7220000}"/>
    <cellStyle name="Currency 2 7 4 3 5 2" xfId="9128" xr:uid="{00000000-0005-0000-0000-0000D8220000}"/>
    <cellStyle name="Currency 2 7 4 3 5 2 2" xfId="9129" xr:uid="{00000000-0005-0000-0000-0000D9220000}"/>
    <cellStyle name="Currency 2 7 4 3 5 3" xfId="9130" xr:uid="{00000000-0005-0000-0000-0000DA220000}"/>
    <cellStyle name="Currency 2 7 4 3 6" xfId="9131" xr:uid="{00000000-0005-0000-0000-0000DB220000}"/>
    <cellStyle name="Currency 2 7 4 3 6 2" xfId="9132" xr:uid="{00000000-0005-0000-0000-0000DC220000}"/>
    <cellStyle name="Currency 2 7 4 3 6 2 2" xfId="9133" xr:uid="{00000000-0005-0000-0000-0000DD220000}"/>
    <cellStyle name="Currency 2 7 4 3 6 3" xfId="9134" xr:uid="{00000000-0005-0000-0000-0000DE220000}"/>
    <cellStyle name="Currency 2 7 4 3 7" xfId="9135" xr:uid="{00000000-0005-0000-0000-0000DF220000}"/>
    <cellStyle name="Currency 2 7 4 3 7 2" xfId="9136" xr:uid="{00000000-0005-0000-0000-0000E0220000}"/>
    <cellStyle name="Currency 2 7 4 3 8" xfId="9137" xr:uid="{00000000-0005-0000-0000-0000E1220000}"/>
    <cellStyle name="Currency 2 7 4 3 8 2" xfId="9138" xr:uid="{00000000-0005-0000-0000-0000E2220000}"/>
    <cellStyle name="Currency 2 7 4 3 9" xfId="9139" xr:uid="{00000000-0005-0000-0000-0000E3220000}"/>
    <cellStyle name="Currency 2 7 4 4" xfId="9140" xr:uid="{00000000-0005-0000-0000-0000E4220000}"/>
    <cellStyle name="Currency 2 7 4 4 2" xfId="9141" xr:uid="{00000000-0005-0000-0000-0000E5220000}"/>
    <cellStyle name="Currency 2 7 4 4 3" xfId="9142" xr:uid="{00000000-0005-0000-0000-0000E6220000}"/>
    <cellStyle name="Currency 2 7 4 4 3 2" xfId="9143" xr:uid="{00000000-0005-0000-0000-0000E7220000}"/>
    <cellStyle name="Currency 2 7 4 4 3 2 2" xfId="9144" xr:uid="{00000000-0005-0000-0000-0000E8220000}"/>
    <cellStyle name="Currency 2 7 4 4 3 3" xfId="9145" xr:uid="{00000000-0005-0000-0000-0000E9220000}"/>
    <cellStyle name="Currency 2 7 4 4 4" xfId="9146" xr:uid="{00000000-0005-0000-0000-0000EA220000}"/>
    <cellStyle name="Currency 2 7 4 4 4 2" xfId="9147" xr:uid="{00000000-0005-0000-0000-0000EB220000}"/>
    <cellStyle name="Currency 2 7 4 4 4 2 2" xfId="9148" xr:uid="{00000000-0005-0000-0000-0000EC220000}"/>
    <cellStyle name="Currency 2 7 4 4 4 3" xfId="9149" xr:uid="{00000000-0005-0000-0000-0000ED220000}"/>
    <cellStyle name="Currency 2 7 4 4 5" xfId="9150" xr:uid="{00000000-0005-0000-0000-0000EE220000}"/>
    <cellStyle name="Currency 2 7 4 4 5 2" xfId="9151" xr:uid="{00000000-0005-0000-0000-0000EF220000}"/>
    <cellStyle name="Currency 2 7 4 4 5 2 2" xfId="9152" xr:uid="{00000000-0005-0000-0000-0000F0220000}"/>
    <cellStyle name="Currency 2 7 4 4 5 3" xfId="9153" xr:uid="{00000000-0005-0000-0000-0000F1220000}"/>
    <cellStyle name="Currency 2 7 4 4 6" xfId="9154" xr:uid="{00000000-0005-0000-0000-0000F2220000}"/>
    <cellStyle name="Currency 2 7 4 4 6 2" xfId="9155" xr:uid="{00000000-0005-0000-0000-0000F3220000}"/>
    <cellStyle name="Currency 2 7 4 4 7" xfId="9156" xr:uid="{00000000-0005-0000-0000-0000F4220000}"/>
    <cellStyle name="Currency 2 7 4 4 7 2" xfId="9157" xr:uid="{00000000-0005-0000-0000-0000F5220000}"/>
    <cellStyle name="Currency 2 7 4 4 8" xfId="9158" xr:uid="{00000000-0005-0000-0000-0000F6220000}"/>
    <cellStyle name="Currency 2 7 4 4 9" xfId="9159" xr:uid="{00000000-0005-0000-0000-0000F7220000}"/>
    <cellStyle name="Currency 2 7 4 5" xfId="9160" xr:uid="{00000000-0005-0000-0000-0000F8220000}"/>
    <cellStyle name="Currency 2 7 4 5 2" xfId="9161" xr:uid="{00000000-0005-0000-0000-0000F9220000}"/>
    <cellStyle name="Currency 2 7 4 5 3" xfId="9162" xr:uid="{00000000-0005-0000-0000-0000FA220000}"/>
    <cellStyle name="Currency 2 7 4 6" xfId="9163" xr:uid="{00000000-0005-0000-0000-0000FB220000}"/>
    <cellStyle name="Currency 2 7 4 6 2" xfId="9164" xr:uid="{00000000-0005-0000-0000-0000FC220000}"/>
    <cellStyle name="Currency 2 7 4 6 2 2" xfId="9165" xr:uid="{00000000-0005-0000-0000-0000FD220000}"/>
    <cellStyle name="Currency 2 7 4 6 2 2 2" xfId="9166" xr:uid="{00000000-0005-0000-0000-0000FE220000}"/>
    <cellStyle name="Currency 2 7 4 6 2 3" xfId="9167" xr:uid="{00000000-0005-0000-0000-0000FF220000}"/>
    <cellStyle name="Currency 2 7 4 6 3" xfId="9168" xr:uid="{00000000-0005-0000-0000-000000230000}"/>
    <cellStyle name="Currency 2 7 4 6 3 2" xfId="9169" xr:uid="{00000000-0005-0000-0000-000001230000}"/>
    <cellStyle name="Currency 2 7 4 6 3 2 2" xfId="9170" xr:uid="{00000000-0005-0000-0000-000002230000}"/>
    <cellStyle name="Currency 2 7 4 6 3 3" xfId="9171" xr:uid="{00000000-0005-0000-0000-000003230000}"/>
    <cellStyle name="Currency 2 7 4 6 4" xfId="9172" xr:uid="{00000000-0005-0000-0000-000004230000}"/>
    <cellStyle name="Currency 2 7 4 6 4 2" xfId="9173" xr:uid="{00000000-0005-0000-0000-000005230000}"/>
    <cellStyle name="Currency 2 7 4 6 4 2 2" xfId="9174" xr:uid="{00000000-0005-0000-0000-000006230000}"/>
    <cellStyle name="Currency 2 7 4 6 4 3" xfId="9175" xr:uid="{00000000-0005-0000-0000-000007230000}"/>
    <cellStyle name="Currency 2 7 4 6 5" xfId="9176" xr:uid="{00000000-0005-0000-0000-000008230000}"/>
    <cellStyle name="Currency 2 7 4 6 5 2" xfId="9177" xr:uid="{00000000-0005-0000-0000-000009230000}"/>
    <cellStyle name="Currency 2 7 4 6 6" xfId="9178" xr:uid="{00000000-0005-0000-0000-00000A230000}"/>
    <cellStyle name="Currency 2 7 4 6 6 2" xfId="9179" xr:uid="{00000000-0005-0000-0000-00000B230000}"/>
    <cellStyle name="Currency 2 7 4 6 7" xfId="9180" xr:uid="{00000000-0005-0000-0000-00000C230000}"/>
    <cellStyle name="Currency 2 7 4 7" xfId="9181" xr:uid="{00000000-0005-0000-0000-00000D230000}"/>
    <cellStyle name="Currency 2 7 4 7 2" xfId="9182" xr:uid="{00000000-0005-0000-0000-00000E230000}"/>
    <cellStyle name="Currency 2 7 4 7 2 2" xfId="9183" xr:uid="{00000000-0005-0000-0000-00000F230000}"/>
    <cellStyle name="Currency 2 7 4 7 3" xfId="9184" xr:uid="{00000000-0005-0000-0000-000010230000}"/>
    <cellStyle name="Currency 2 7 4 8" xfId="9185" xr:uid="{00000000-0005-0000-0000-000011230000}"/>
    <cellStyle name="Currency 2 7 4 8 2" xfId="9186" xr:uid="{00000000-0005-0000-0000-000012230000}"/>
    <cellStyle name="Currency 2 7 4 8 2 2" xfId="9187" xr:uid="{00000000-0005-0000-0000-000013230000}"/>
    <cellStyle name="Currency 2 7 4 8 3" xfId="9188" xr:uid="{00000000-0005-0000-0000-000014230000}"/>
    <cellStyle name="Currency 2 7 5" xfId="372" xr:uid="{00000000-0005-0000-0000-000015230000}"/>
    <cellStyle name="Currency 2 7 5 10" xfId="9189" xr:uid="{00000000-0005-0000-0000-000016230000}"/>
    <cellStyle name="Currency 2 7 5 2" xfId="373" xr:uid="{00000000-0005-0000-0000-000017230000}"/>
    <cellStyle name="Currency 2 7 5 2 2" xfId="9190" xr:uid="{00000000-0005-0000-0000-000018230000}"/>
    <cellStyle name="Currency 2 7 5 2 3" xfId="9191" xr:uid="{00000000-0005-0000-0000-000019230000}"/>
    <cellStyle name="Currency 2 7 5 2 3 2" xfId="9192" xr:uid="{00000000-0005-0000-0000-00001A230000}"/>
    <cellStyle name="Currency 2 7 5 2 3 3" xfId="9193" xr:uid="{00000000-0005-0000-0000-00001B230000}"/>
    <cellStyle name="Currency 2 7 5 2 4" xfId="9194" xr:uid="{00000000-0005-0000-0000-00001C230000}"/>
    <cellStyle name="Currency 2 7 5 2 4 2" xfId="9195" xr:uid="{00000000-0005-0000-0000-00001D230000}"/>
    <cellStyle name="Currency 2 7 5 2 4 2 2" xfId="9196" xr:uid="{00000000-0005-0000-0000-00001E230000}"/>
    <cellStyle name="Currency 2 7 5 2 4 3" xfId="9197" xr:uid="{00000000-0005-0000-0000-00001F230000}"/>
    <cellStyle name="Currency 2 7 5 2 5" xfId="9198" xr:uid="{00000000-0005-0000-0000-000020230000}"/>
    <cellStyle name="Currency 2 7 5 2 5 2" xfId="9199" xr:uid="{00000000-0005-0000-0000-000021230000}"/>
    <cellStyle name="Currency 2 7 5 2 5 2 2" xfId="9200" xr:uid="{00000000-0005-0000-0000-000022230000}"/>
    <cellStyle name="Currency 2 7 5 2 5 3" xfId="9201" xr:uid="{00000000-0005-0000-0000-000023230000}"/>
    <cellStyle name="Currency 2 7 5 2 6" xfId="9202" xr:uid="{00000000-0005-0000-0000-000024230000}"/>
    <cellStyle name="Currency 2 7 5 2 6 2" xfId="9203" xr:uid="{00000000-0005-0000-0000-000025230000}"/>
    <cellStyle name="Currency 2 7 5 2 6 2 2" xfId="9204" xr:uid="{00000000-0005-0000-0000-000026230000}"/>
    <cellStyle name="Currency 2 7 5 2 6 3" xfId="9205" xr:uid="{00000000-0005-0000-0000-000027230000}"/>
    <cellStyle name="Currency 2 7 5 2 7" xfId="9206" xr:uid="{00000000-0005-0000-0000-000028230000}"/>
    <cellStyle name="Currency 2 7 5 2 7 2" xfId="9207" xr:uid="{00000000-0005-0000-0000-000029230000}"/>
    <cellStyle name="Currency 2 7 5 2 8" xfId="9208" xr:uid="{00000000-0005-0000-0000-00002A230000}"/>
    <cellStyle name="Currency 2 7 5 2 8 2" xfId="9209" xr:uid="{00000000-0005-0000-0000-00002B230000}"/>
    <cellStyle name="Currency 2 7 5 2 9" xfId="9210" xr:uid="{00000000-0005-0000-0000-00002C230000}"/>
    <cellStyle name="Currency 2 7 5 3" xfId="374" xr:uid="{00000000-0005-0000-0000-00002D230000}"/>
    <cellStyle name="Currency 2 7 5 4" xfId="9211" xr:uid="{00000000-0005-0000-0000-00002E230000}"/>
    <cellStyle name="Currency 2 7 5 4 2" xfId="9212" xr:uid="{00000000-0005-0000-0000-00002F230000}"/>
    <cellStyle name="Currency 2 7 5 4 3" xfId="9213" xr:uid="{00000000-0005-0000-0000-000030230000}"/>
    <cellStyle name="Currency 2 7 5 5" xfId="9214" xr:uid="{00000000-0005-0000-0000-000031230000}"/>
    <cellStyle name="Currency 2 7 5 5 2" xfId="9215" xr:uid="{00000000-0005-0000-0000-000032230000}"/>
    <cellStyle name="Currency 2 7 5 5 2 2" xfId="9216" xr:uid="{00000000-0005-0000-0000-000033230000}"/>
    <cellStyle name="Currency 2 7 5 5 3" xfId="9217" xr:uid="{00000000-0005-0000-0000-000034230000}"/>
    <cellStyle name="Currency 2 7 5 6" xfId="9218" xr:uid="{00000000-0005-0000-0000-000035230000}"/>
    <cellStyle name="Currency 2 7 5 6 2" xfId="9219" xr:uid="{00000000-0005-0000-0000-000036230000}"/>
    <cellStyle name="Currency 2 7 5 6 2 2" xfId="9220" xr:uid="{00000000-0005-0000-0000-000037230000}"/>
    <cellStyle name="Currency 2 7 5 6 3" xfId="9221" xr:uid="{00000000-0005-0000-0000-000038230000}"/>
    <cellStyle name="Currency 2 7 5 7" xfId="9222" xr:uid="{00000000-0005-0000-0000-000039230000}"/>
    <cellStyle name="Currency 2 7 5 7 2" xfId="9223" xr:uid="{00000000-0005-0000-0000-00003A230000}"/>
    <cellStyle name="Currency 2 7 5 7 2 2" xfId="9224" xr:uid="{00000000-0005-0000-0000-00003B230000}"/>
    <cellStyle name="Currency 2 7 5 7 3" xfId="9225" xr:uid="{00000000-0005-0000-0000-00003C230000}"/>
    <cellStyle name="Currency 2 7 5 8" xfId="9226" xr:uid="{00000000-0005-0000-0000-00003D230000}"/>
    <cellStyle name="Currency 2 7 5 8 2" xfId="9227" xr:uid="{00000000-0005-0000-0000-00003E230000}"/>
    <cellStyle name="Currency 2 7 5 9" xfId="9228" xr:uid="{00000000-0005-0000-0000-00003F230000}"/>
    <cellStyle name="Currency 2 7 5 9 2" xfId="9229" xr:uid="{00000000-0005-0000-0000-000040230000}"/>
    <cellStyle name="Currency 2 7 6" xfId="375" xr:uid="{00000000-0005-0000-0000-000041230000}"/>
    <cellStyle name="Currency 2 7 6 2" xfId="376" xr:uid="{00000000-0005-0000-0000-000042230000}"/>
    <cellStyle name="Currency 2 7 6 2 10" xfId="9230" xr:uid="{00000000-0005-0000-0000-000043230000}"/>
    <cellStyle name="Currency 2 7 6 2 2" xfId="9231" xr:uid="{00000000-0005-0000-0000-000044230000}"/>
    <cellStyle name="Currency 2 7 6 2 3" xfId="9232" xr:uid="{00000000-0005-0000-0000-000045230000}"/>
    <cellStyle name="Currency 2 7 6 2 4" xfId="9233" xr:uid="{00000000-0005-0000-0000-000046230000}"/>
    <cellStyle name="Currency 2 7 6 2 4 2" xfId="9234" xr:uid="{00000000-0005-0000-0000-000047230000}"/>
    <cellStyle name="Currency 2 7 6 2 4 2 2" xfId="9235" xr:uid="{00000000-0005-0000-0000-000048230000}"/>
    <cellStyle name="Currency 2 7 6 2 4 3" xfId="9236" xr:uid="{00000000-0005-0000-0000-000049230000}"/>
    <cellStyle name="Currency 2 7 6 2 5" xfId="9237" xr:uid="{00000000-0005-0000-0000-00004A230000}"/>
    <cellStyle name="Currency 2 7 6 2 5 2" xfId="9238" xr:uid="{00000000-0005-0000-0000-00004B230000}"/>
    <cellStyle name="Currency 2 7 6 2 5 2 2" xfId="9239" xr:uid="{00000000-0005-0000-0000-00004C230000}"/>
    <cellStyle name="Currency 2 7 6 2 5 3" xfId="9240" xr:uid="{00000000-0005-0000-0000-00004D230000}"/>
    <cellStyle name="Currency 2 7 6 2 6" xfId="9241" xr:uid="{00000000-0005-0000-0000-00004E230000}"/>
    <cellStyle name="Currency 2 7 6 2 6 2" xfId="9242" xr:uid="{00000000-0005-0000-0000-00004F230000}"/>
    <cellStyle name="Currency 2 7 6 2 6 2 2" xfId="9243" xr:uid="{00000000-0005-0000-0000-000050230000}"/>
    <cellStyle name="Currency 2 7 6 2 6 3" xfId="9244" xr:uid="{00000000-0005-0000-0000-000051230000}"/>
    <cellStyle name="Currency 2 7 6 2 7" xfId="9245" xr:uid="{00000000-0005-0000-0000-000052230000}"/>
    <cellStyle name="Currency 2 7 6 2 7 2" xfId="9246" xr:uid="{00000000-0005-0000-0000-000053230000}"/>
    <cellStyle name="Currency 2 7 6 2 8" xfId="9247" xr:uid="{00000000-0005-0000-0000-000054230000}"/>
    <cellStyle name="Currency 2 7 6 2 8 2" xfId="9248" xr:uid="{00000000-0005-0000-0000-000055230000}"/>
    <cellStyle name="Currency 2 7 6 2 9" xfId="9249" xr:uid="{00000000-0005-0000-0000-000056230000}"/>
    <cellStyle name="Currency 2 7 6 3" xfId="377" xr:uid="{00000000-0005-0000-0000-000057230000}"/>
    <cellStyle name="Currency 2 7 6 4" xfId="9250" xr:uid="{00000000-0005-0000-0000-000058230000}"/>
    <cellStyle name="Currency 2 7 6 4 2" xfId="9251" xr:uid="{00000000-0005-0000-0000-000059230000}"/>
    <cellStyle name="Currency 2 7 6 4 2 2" xfId="9252" xr:uid="{00000000-0005-0000-0000-00005A230000}"/>
    <cellStyle name="Currency 2 7 6 4 3" xfId="9253" xr:uid="{00000000-0005-0000-0000-00005B230000}"/>
    <cellStyle name="Currency 2 7 6 5" xfId="9254" xr:uid="{00000000-0005-0000-0000-00005C230000}"/>
    <cellStyle name="Currency 2 7 6 5 2" xfId="9255" xr:uid="{00000000-0005-0000-0000-00005D230000}"/>
    <cellStyle name="Currency 2 7 6 5 2 2" xfId="9256" xr:uid="{00000000-0005-0000-0000-00005E230000}"/>
    <cellStyle name="Currency 2 7 6 5 3" xfId="9257" xr:uid="{00000000-0005-0000-0000-00005F230000}"/>
    <cellStyle name="Currency 2 7 7" xfId="9258" xr:uid="{00000000-0005-0000-0000-000060230000}"/>
    <cellStyle name="Currency 2 7 7 2" xfId="9259" xr:uid="{00000000-0005-0000-0000-000061230000}"/>
    <cellStyle name="Currency 2 7 7 3" xfId="9260" xr:uid="{00000000-0005-0000-0000-000062230000}"/>
    <cellStyle name="Currency 2 7 7 3 2" xfId="9261" xr:uid="{00000000-0005-0000-0000-000063230000}"/>
    <cellStyle name="Currency 2 7 7 3 3" xfId="9262" xr:uid="{00000000-0005-0000-0000-000064230000}"/>
    <cellStyle name="Currency 2 7 7 4" xfId="9263" xr:uid="{00000000-0005-0000-0000-000065230000}"/>
    <cellStyle name="Currency 2 7 7 4 2" xfId="9264" xr:uid="{00000000-0005-0000-0000-000066230000}"/>
    <cellStyle name="Currency 2 7 7 4 2 2" xfId="9265" xr:uid="{00000000-0005-0000-0000-000067230000}"/>
    <cellStyle name="Currency 2 7 7 4 3" xfId="9266" xr:uid="{00000000-0005-0000-0000-000068230000}"/>
    <cellStyle name="Currency 2 7 7 5" xfId="9267" xr:uid="{00000000-0005-0000-0000-000069230000}"/>
    <cellStyle name="Currency 2 7 7 5 2" xfId="9268" xr:uid="{00000000-0005-0000-0000-00006A230000}"/>
    <cellStyle name="Currency 2 7 7 5 2 2" xfId="9269" xr:uid="{00000000-0005-0000-0000-00006B230000}"/>
    <cellStyle name="Currency 2 7 7 5 3" xfId="9270" xr:uid="{00000000-0005-0000-0000-00006C230000}"/>
    <cellStyle name="Currency 2 7 7 6" xfId="9271" xr:uid="{00000000-0005-0000-0000-00006D230000}"/>
    <cellStyle name="Currency 2 7 7 6 2" xfId="9272" xr:uid="{00000000-0005-0000-0000-00006E230000}"/>
    <cellStyle name="Currency 2 7 7 6 2 2" xfId="9273" xr:uid="{00000000-0005-0000-0000-00006F230000}"/>
    <cellStyle name="Currency 2 7 7 6 3" xfId="9274" xr:uid="{00000000-0005-0000-0000-000070230000}"/>
    <cellStyle name="Currency 2 7 7 7" xfId="9275" xr:uid="{00000000-0005-0000-0000-000071230000}"/>
    <cellStyle name="Currency 2 7 7 7 2" xfId="9276" xr:uid="{00000000-0005-0000-0000-000072230000}"/>
    <cellStyle name="Currency 2 7 7 8" xfId="9277" xr:uid="{00000000-0005-0000-0000-000073230000}"/>
    <cellStyle name="Currency 2 7 7 8 2" xfId="9278" xr:uid="{00000000-0005-0000-0000-000074230000}"/>
    <cellStyle name="Currency 2 7 7 9" xfId="9279" xr:uid="{00000000-0005-0000-0000-000075230000}"/>
    <cellStyle name="Currency 2 7 8" xfId="9280" xr:uid="{00000000-0005-0000-0000-000076230000}"/>
    <cellStyle name="Currency 2 7 8 2" xfId="9281" xr:uid="{00000000-0005-0000-0000-000077230000}"/>
    <cellStyle name="Currency 2 7 8 3" xfId="9282" xr:uid="{00000000-0005-0000-0000-000078230000}"/>
    <cellStyle name="Currency 2 7 9" xfId="9283" xr:uid="{00000000-0005-0000-0000-000079230000}"/>
    <cellStyle name="Currency 2 8" xfId="378" xr:uid="{00000000-0005-0000-0000-00007A230000}"/>
    <cellStyle name="Currency 2 8 2" xfId="379" xr:uid="{00000000-0005-0000-0000-00007B230000}"/>
    <cellStyle name="Currency 2 8 2 2" xfId="9284" xr:uid="{00000000-0005-0000-0000-00007C230000}"/>
    <cellStyle name="Currency 2 8 2 2 2" xfId="9285" xr:uid="{00000000-0005-0000-0000-00007D230000}"/>
    <cellStyle name="Currency 2 8 2 3" xfId="9286" xr:uid="{00000000-0005-0000-0000-00007E230000}"/>
    <cellStyle name="Currency 2 8 2 4" xfId="9287" xr:uid="{00000000-0005-0000-0000-00007F230000}"/>
    <cellStyle name="Currency 2 8 3" xfId="380" xr:uid="{00000000-0005-0000-0000-000080230000}"/>
    <cellStyle name="Currency 2 8 3 2" xfId="381" xr:uid="{00000000-0005-0000-0000-000081230000}"/>
    <cellStyle name="Currency 2 8 3 2 2" xfId="25568" xr:uid="{00000000-0005-0000-0000-000082230000}"/>
    <cellStyle name="Currency 2 8 3 3" xfId="382" xr:uid="{00000000-0005-0000-0000-000083230000}"/>
    <cellStyle name="Currency 2 8 3 3 2" xfId="9288" xr:uid="{00000000-0005-0000-0000-000084230000}"/>
    <cellStyle name="Currency 2 8 3 4" xfId="9289" xr:uid="{00000000-0005-0000-0000-000085230000}"/>
    <cellStyle name="Currency 2 8 3 5" xfId="9290" xr:uid="{00000000-0005-0000-0000-000086230000}"/>
    <cellStyle name="Currency 2 8 4" xfId="383" xr:uid="{00000000-0005-0000-0000-000087230000}"/>
    <cellStyle name="Currency 2 8 4 2" xfId="384" xr:uid="{00000000-0005-0000-0000-000088230000}"/>
    <cellStyle name="Currency 2 8 4 3" xfId="385" xr:uid="{00000000-0005-0000-0000-000089230000}"/>
    <cellStyle name="Currency 2 8 5" xfId="9291" xr:uid="{00000000-0005-0000-0000-00008A230000}"/>
    <cellStyle name="Currency 2 8 5 2" xfId="9292" xr:uid="{00000000-0005-0000-0000-00008B230000}"/>
    <cellStyle name="Currency 2 8 6" xfId="9293" xr:uid="{00000000-0005-0000-0000-00008C230000}"/>
    <cellStyle name="Currency 2 8 6 2" xfId="9294" xr:uid="{00000000-0005-0000-0000-00008D230000}"/>
    <cellStyle name="Currency 2 9" xfId="386" xr:uid="{00000000-0005-0000-0000-00008E230000}"/>
    <cellStyle name="Currency 2 9 10" xfId="9295" xr:uid="{00000000-0005-0000-0000-00008F230000}"/>
    <cellStyle name="Currency 2 9 10 2" xfId="9296" xr:uid="{00000000-0005-0000-0000-000090230000}"/>
    <cellStyle name="Currency 2 9 10 2 2" xfId="9297" xr:uid="{00000000-0005-0000-0000-000091230000}"/>
    <cellStyle name="Currency 2 9 10 3" xfId="9298" xr:uid="{00000000-0005-0000-0000-000092230000}"/>
    <cellStyle name="Currency 2 9 11" xfId="9299" xr:uid="{00000000-0005-0000-0000-000093230000}"/>
    <cellStyle name="Currency 2 9 11 2" xfId="9300" xr:uid="{00000000-0005-0000-0000-000094230000}"/>
    <cellStyle name="Currency 2 9 12" xfId="9301" xr:uid="{00000000-0005-0000-0000-000095230000}"/>
    <cellStyle name="Currency 2 9 12 2" xfId="9302" xr:uid="{00000000-0005-0000-0000-000096230000}"/>
    <cellStyle name="Currency 2 9 13" xfId="9303" xr:uid="{00000000-0005-0000-0000-000097230000}"/>
    <cellStyle name="Currency 2 9 14" xfId="9304" xr:uid="{00000000-0005-0000-0000-000098230000}"/>
    <cellStyle name="Currency 2 9 15" xfId="9305" xr:uid="{00000000-0005-0000-0000-000099230000}"/>
    <cellStyle name="Currency 2 9 2" xfId="387" xr:uid="{00000000-0005-0000-0000-00009A230000}"/>
    <cellStyle name="Currency 2 9 2 2" xfId="9306" xr:uid="{00000000-0005-0000-0000-00009B230000}"/>
    <cellStyle name="Currency 2 9 2 2 2" xfId="9307" xr:uid="{00000000-0005-0000-0000-00009C230000}"/>
    <cellStyle name="Currency 2 9 2 2 3" xfId="9308" xr:uid="{00000000-0005-0000-0000-00009D230000}"/>
    <cellStyle name="Currency 2 9 2 2 3 2" xfId="9309" xr:uid="{00000000-0005-0000-0000-00009E230000}"/>
    <cellStyle name="Currency 2 9 2 2 3 3" xfId="9310" xr:uid="{00000000-0005-0000-0000-00009F230000}"/>
    <cellStyle name="Currency 2 9 2 2 4" xfId="9311" xr:uid="{00000000-0005-0000-0000-0000A0230000}"/>
    <cellStyle name="Currency 2 9 2 2 4 2" xfId="9312" xr:uid="{00000000-0005-0000-0000-0000A1230000}"/>
    <cellStyle name="Currency 2 9 2 2 4 2 2" xfId="9313" xr:uid="{00000000-0005-0000-0000-0000A2230000}"/>
    <cellStyle name="Currency 2 9 2 2 4 3" xfId="9314" xr:uid="{00000000-0005-0000-0000-0000A3230000}"/>
    <cellStyle name="Currency 2 9 2 2 5" xfId="9315" xr:uid="{00000000-0005-0000-0000-0000A4230000}"/>
    <cellStyle name="Currency 2 9 2 2 5 2" xfId="9316" xr:uid="{00000000-0005-0000-0000-0000A5230000}"/>
    <cellStyle name="Currency 2 9 2 2 5 2 2" xfId="9317" xr:uid="{00000000-0005-0000-0000-0000A6230000}"/>
    <cellStyle name="Currency 2 9 2 2 5 3" xfId="9318" xr:uid="{00000000-0005-0000-0000-0000A7230000}"/>
    <cellStyle name="Currency 2 9 2 2 6" xfId="9319" xr:uid="{00000000-0005-0000-0000-0000A8230000}"/>
    <cellStyle name="Currency 2 9 2 2 6 2" xfId="9320" xr:uid="{00000000-0005-0000-0000-0000A9230000}"/>
    <cellStyle name="Currency 2 9 2 2 6 2 2" xfId="9321" xr:uid="{00000000-0005-0000-0000-0000AA230000}"/>
    <cellStyle name="Currency 2 9 2 2 6 3" xfId="9322" xr:uid="{00000000-0005-0000-0000-0000AB230000}"/>
    <cellStyle name="Currency 2 9 2 2 7" xfId="9323" xr:uid="{00000000-0005-0000-0000-0000AC230000}"/>
    <cellStyle name="Currency 2 9 2 2 7 2" xfId="9324" xr:uid="{00000000-0005-0000-0000-0000AD230000}"/>
    <cellStyle name="Currency 2 9 2 2 8" xfId="9325" xr:uid="{00000000-0005-0000-0000-0000AE230000}"/>
    <cellStyle name="Currency 2 9 2 2 8 2" xfId="9326" xr:uid="{00000000-0005-0000-0000-0000AF230000}"/>
    <cellStyle name="Currency 2 9 2 2 9" xfId="9327" xr:uid="{00000000-0005-0000-0000-0000B0230000}"/>
    <cellStyle name="Currency 2 9 2 3" xfId="9328" xr:uid="{00000000-0005-0000-0000-0000B1230000}"/>
    <cellStyle name="Currency 2 9 2 3 2" xfId="9329" xr:uid="{00000000-0005-0000-0000-0000B2230000}"/>
    <cellStyle name="Currency 2 9 2 3 3" xfId="9330" xr:uid="{00000000-0005-0000-0000-0000B3230000}"/>
    <cellStyle name="Currency 2 9 2 3 3 2" xfId="9331" xr:uid="{00000000-0005-0000-0000-0000B4230000}"/>
    <cellStyle name="Currency 2 9 2 3 3 3" xfId="9332" xr:uid="{00000000-0005-0000-0000-0000B5230000}"/>
    <cellStyle name="Currency 2 9 2 3 4" xfId="9333" xr:uid="{00000000-0005-0000-0000-0000B6230000}"/>
    <cellStyle name="Currency 2 9 2 3 4 2" xfId="9334" xr:uid="{00000000-0005-0000-0000-0000B7230000}"/>
    <cellStyle name="Currency 2 9 2 3 4 2 2" xfId="9335" xr:uid="{00000000-0005-0000-0000-0000B8230000}"/>
    <cellStyle name="Currency 2 9 2 3 4 3" xfId="9336" xr:uid="{00000000-0005-0000-0000-0000B9230000}"/>
    <cellStyle name="Currency 2 9 2 3 5" xfId="9337" xr:uid="{00000000-0005-0000-0000-0000BA230000}"/>
    <cellStyle name="Currency 2 9 2 3 5 2" xfId="9338" xr:uid="{00000000-0005-0000-0000-0000BB230000}"/>
    <cellStyle name="Currency 2 9 2 3 5 2 2" xfId="9339" xr:uid="{00000000-0005-0000-0000-0000BC230000}"/>
    <cellStyle name="Currency 2 9 2 3 5 3" xfId="9340" xr:uid="{00000000-0005-0000-0000-0000BD230000}"/>
    <cellStyle name="Currency 2 9 2 3 6" xfId="9341" xr:uid="{00000000-0005-0000-0000-0000BE230000}"/>
    <cellStyle name="Currency 2 9 2 3 6 2" xfId="9342" xr:uid="{00000000-0005-0000-0000-0000BF230000}"/>
    <cellStyle name="Currency 2 9 2 3 6 2 2" xfId="9343" xr:uid="{00000000-0005-0000-0000-0000C0230000}"/>
    <cellStyle name="Currency 2 9 2 3 6 3" xfId="9344" xr:uid="{00000000-0005-0000-0000-0000C1230000}"/>
    <cellStyle name="Currency 2 9 2 3 7" xfId="9345" xr:uid="{00000000-0005-0000-0000-0000C2230000}"/>
    <cellStyle name="Currency 2 9 2 3 7 2" xfId="9346" xr:uid="{00000000-0005-0000-0000-0000C3230000}"/>
    <cellStyle name="Currency 2 9 2 3 8" xfId="9347" xr:uid="{00000000-0005-0000-0000-0000C4230000}"/>
    <cellStyle name="Currency 2 9 2 3 8 2" xfId="9348" xr:uid="{00000000-0005-0000-0000-0000C5230000}"/>
    <cellStyle name="Currency 2 9 2 3 9" xfId="9349" xr:uid="{00000000-0005-0000-0000-0000C6230000}"/>
    <cellStyle name="Currency 2 9 2 4" xfId="9350" xr:uid="{00000000-0005-0000-0000-0000C7230000}"/>
    <cellStyle name="Currency 2 9 2 4 2" xfId="9351" xr:uid="{00000000-0005-0000-0000-0000C8230000}"/>
    <cellStyle name="Currency 2 9 2 4 3" xfId="9352" xr:uid="{00000000-0005-0000-0000-0000C9230000}"/>
    <cellStyle name="Currency 2 9 2 4 3 2" xfId="9353" xr:uid="{00000000-0005-0000-0000-0000CA230000}"/>
    <cellStyle name="Currency 2 9 2 4 3 2 2" xfId="9354" xr:uid="{00000000-0005-0000-0000-0000CB230000}"/>
    <cellStyle name="Currency 2 9 2 4 3 3" xfId="9355" xr:uid="{00000000-0005-0000-0000-0000CC230000}"/>
    <cellStyle name="Currency 2 9 2 4 4" xfId="9356" xr:uid="{00000000-0005-0000-0000-0000CD230000}"/>
    <cellStyle name="Currency 2 9 2 4 4 2" xfId="9357" xr:uid="{00000000-0005-0000-0000-0000CE230000}"/>
    <cellStyle name="Currency 2 9 2 4 4 2 2" xfId="9358" xr:uid="{00000000-0005-0000-0000-0000CF230000}"/>
    <cellStyle name="Currency 2 9 2 4 4 3" xfId="9359" xr:uid="{00000000-0005-0000-0000-0000D0230000}"/>
    <cellStyle name="Currency 2 9 2 4 5" xfId="9360" xr:uid="{00000000-0005-0000-0000-0000D1230000}"/>
    <cellStyle name="Currency 2 9 2 4 5 2" xfId="9361" xr:uid="{00000000-0005-0000-0000-0000D2230000}"/>
    <cellStyle name="Currency 2 9 2 4 5 2 2" xfId="9362" xr:uid="{00000000-0005-0000-0000-0000D3230000}"/>
    <cellStyle name="Currency 2 9 2 4 5 3" xfId="9363" xr:uid="{00000000-0005-0000-0000-0000D4230000}"/>
    <cellStyle name="Currency 2 9 2 4 6" xfId="9364" xr:uid="{00000000-0005-0000-0000-0000D5230000}"/>
    <cellStyle name="Currency 2 9 2 4 6 2" xfId="9365" xr:uid="{00000000-0005-0000-0000-0000D6230000}"/>
    <cellStyle name="Currency 2 9 2 4 7" xfId="9366" xr:uid="{00000000-0005-0000-0000-0000D7230000}"/>
    <cellStyle name="Currency 2 9 2 4 7 2" xfId="9367" xr:uid="{00000000-0005-0000-0000-0000D8230000}"/>
    <cellStyle name="Currency 2 9 2 4 8" xfId="9368" xr:uid="{00000000-0005-0000-0000-0000D9230000}"/>
    <cellStyle name="Currency 2 9 2 4 9" xfId="9369" xr:uid="{00000000-0005-0000-0000-0000DA230000}"/>
    <cellStyle name="Currency 2 9 2 5" xfId="9370" xr:uid="{00000000-0005-0000-0000-0000DB230000}"/>
    <cellStyle name="Currency 2 9 2 5 2" xfId="9371" xr:uid="{00000000-0005-0000-0000-0000DC230000}"/>
    <cellStyle name="Currency 2 9 2 5 3" xfId="9372" xr:uid="{00000000-0005-0000-0000-0000DD230000}"/>
    <cellStyle name="Currency 2 9 2 6" xfId="9373" xr:uid="{00000000-0005-0000-0000-0000DE230000}"/>
    <cellStyle name="Currency 2 9 2 6 2" xfId="9374" xr:uid="{00000000-0005-0000-0000-0000DF230000}"/>
    <cellStyle name="Currency 2 9 2 6 2 2" xfId="9375" xr:uid="{00000000-0005-0000-0000-0000E0230000}"/>
    <cellStyle name="Currency 2 9 2 6 2 2 2" xfId="9376" xr:uid="{00000000-0005-0000-0000-0000E1230000}"/>
    <cellStyle name="Currency 2 9 2 6 2 3" xfId="9377" xr:uid="{00000000-0005-0000-0000-0000E2230000}"/>
    <cellStyle name="Currency 2 9 2 6 3" xfId="9378" xr:uid="{00000000-0005-0000-0000-0000E3230000}"/>
    <cellStyle name="Currency 2 9 2 6 3 2" xfId="9379" xr:uid="{00000000-0005-0000-0000-0000E4230000}"/>
    <cellStyle name="Currency 2 9 2 6 3 2 2" xfId="9380" xr:uid="{00000000-0005-0000-0000-0000E5230000}"/>
    <cellStyle name="Currency 2 9 2 6 3 3" xfId="9381" xr:uid="{00000000-0005-0000-0000-0000E6230000}"/>
    <cellStyle name="Currency 2 9 2 6 4" xfId="9382" xr:uid="{00000000-0005-0000-0000-0000E7230000}"/>
    <cellStyle name="Currency 2 9 2 6 4 2" xfId="9383" xr:uid="{00000000-0005-0000-0000-0000E8230000}"/>
    <cellStyle name="Currency 2 9 2 6 4 2 2" xfId="9384" xr:uid="{00000000-0005-0000-0000-0000E9230000}"/>
    <cellStyle name="Currency 2 9 2 6 4 3" xfId="9385" xr:uid="{00000000-0005-0000-0000-0000EA230000}"/>
    <cellStyle name="Currency 2 9 2 6 5" xfId="9386" xr:uid="{00000000-0005-0000-0000-0000EB230000}"/>
    <cellStyle name="Currency 2 9 2 6 5 2" xfId="9387" xr:uid="{00000000-0005-0000-0000-0000EC230000}"/>
    <cellStyle name="Currency 2 9 2 6 6" xfId="9388" xr:uid="{00000000-0005-0000-0000-0000ED230000}"/>
    <cellStyle name="Currency 2 9 2 6 6 2" xfId="9389" xr:uid="{00000000-0005-0000-0000-0000EE230000}"/>
    <cellStyle name="Currency 2 9 2 6 7" xfId="9390" xr:uid="{00000000-0005-0000-0000-0000EF230000}"/>
    <cellStyle name="Currency 2 9 2 7" xfId="9391" xr:uid="{00000000-0005-0000-0000-0000F0230000}"/>
    <cellStyle name="Currency 2 9 2 7 2" xfId="9392" xr:uid="{00000000-0005-0000-0000-0000F1230000}"/>
    <cellStyle name="Currency 2 9 2 7 2 2" xfId="9393" xr:uid="{00000000-0005-0000-0000-0000F2230000}"/>
    <cellStyle name="Currency 2 9 2 7 3" xfId="9394" xr:uid="{00000000-0005-0000-0000-0000F3230000}"/>
    <cellStyle name="Currency 2 9 2 8" xfId="9395" xr:uid="{00000000-0005-0000-0000-0000F4230000}"/>
    <cellStyle name="Currency 2 9 2 8 2" xfId="9396" xr:uid="{00000000-0005-0000-0000-0000F5230000}"/>
    <cellStyle name="Currency 2 9 2 8 2 2" xfId="9397" xr:uid="{00000000-0005-0000-0000-0000F6230000}"/>
    <cellStyle name="Currency 2 9 2 8 3" xfId="9398" xr:uid="{00000000-0005-0000-0000-0000F7230000}"/>
    <cellStyle name="Currency 2 9 3" xfId="388" xr:uid="{00000000-0005-0000-0000-0000F8230000}"/>
    <cellStyle name="Currency 2 9 3 10" xfId="9399" xr:uid="{00000000-0005-0000-0000-0000F9230000}"/>
    <cellStyle name="Currency 2 9 3 2" xfId="389" xr:uid="{00000000-0005-0000-0000-0000FA230000}"/>
    <cellStyle name="Currency 2 9 3 2 2" xfId="9400" xr:uid="{00000000-0005-0000-0000-0000FB230000}"/>
    <cellStyle name="Currency 2 9 3 2 3" xfId="9401" xr:uid="{00000000-0005-0000-0000-0000FC230000}"/>
    <cellStyle name="Currency 2 9 3 2 3 2" xfId="9402" xr:uid="{00000000-0005-0000-0000-0000FD230000}"/>
    <cellStyle name="Currency 2 9 3 2 3 3" xfId="9403" xr:uid="{00000000-0005-0000-0000-0000FE230000}"/>
    <cellStyle name="Currency 2 9 3 2 4" xfId="9404" xr:uid="{00000000-0005-0000-0000-0000FF230000}"/>
    <cellStyle name="Currency 2 9 3 2 4 2" xfId="9405" xr:uid="{00000000-0005-0000-0000-000000240000}"/>
    <cellStyle name="Currency 2 9 3 2 4 2 2" xfId="9406" xr:uid="{00000000-0005-0000-0000-000001240000}"/>
    <cellStyle name="Currency 2 9 3 2 4 3" xfId="9407" xr:uid="{00000000-0005-0000-0000-000002240000}"/>
    <cellStyle name="Currency 2 9 3 2 5" xfId="9408" xr:uid="{00000000-0005-0000-0000-000003240000}"/>
    <cellStyle name="Currency 2 9 3 2 5 2" xfId="9409" xr:uid="{00000000-0005-0000-0000-000004240000}"/>
    <cellStyle name="Currency 2 9 3 2 5 2 2" xfId="9410" xr:uid="{00000000-0005-0000-0000-000005240000}"/>
    <cellStyle name="Currency 2 9 3 2 5 3" xfId="9411" xr:uid="{00000000-0005-0000-0000-000006240000}"/>
    <cellStyle name="Currency 2 9 3 2 6" xfId="9412" xr:uid="{00000000-0005-0000-0000-000007240000}"/>
    <cellStyle name="Currency 2 9 3 2 6 2" xfId="9413" xr:uid="{00000000-0005-0000-0000-000008240000}"/>
    <cellStyle name="Currency 2 9 3 2 6 2 2" xfId="9414" xr:uid="{00000000-0005-0000-0000-000009240000}"/>
    <cellStyle name="Currency 2 9 3 2 6 3" xfId="9415" xr:uid="{00000000-0005-0000-0000-00000A240000}"/>
    <cellStyle name="Currency 2 9 3 2 7" xfId="9416" xr:uid="{00000000-0005-0000-0000-00000B240000}"/>
    <cellStyle name="Currency 2 9 3 2 7 2" xfId="9417" xr:uid="{00000000-0005-0000-0000-00000C240000}"/>
    <cellStyle name="Currency 2 9 3 2 8" xfId="9418" xr:uid="{00000000-0005-0000-0000-00000D240000}"/>
    <cellStyle name="Currency 2 9 3 2 8 2" xfId="9419" xr:uid="{00000000-0005-0000-0000-00000E240000}"/>
    <cellStyle name="Currency 2 9 3 2 9" xfId="9420" xr:uid="{00000000-0005-0000-0000-00000F240000}"/>
    <cellStyle name="Currency 2 9 3 3" xfId="390" xr:uid="{00000000-0005-0000-0000-000010240000}"/>
    <cellStyle name="Currency 2 9 3 4" xfId="9421" xr:uid="{00000000-0005-0000-0000-000011240000}"/>
    <cellStyle name="Currency 2 9 3 4 2" xfId="9422" xr:uid="{00000000-0005-0000-0000-000012240000}"/>
    <cellStyle name="Currency 2 9 3 4 3" xfId="9423" xr:uid="{00000000-0005-0000-0000-000013240000}"/>
    <cellStyle name="Currency 2 9 3 5" xfId="9424" xr:uid="{00000000-0005-0000-0000-000014240000}"/>
    <cellStyle name="Currency 2 9 3 5 2" xfId="9425" xr:uid="{00000000-0005-0000-0000-000015240000}"/>
    <cellStyle name="Currency 2 9 3 5 2 2" xfId="9426" xr:uid="{00000000-0005-0000-0000-000016240000}"/>
    <cellStyle name="Currency 2 9 3 5 3" xfId="9427" xr:uid="{00000000-0005-0000-0000-000017240000}"/>
    <cellStyle name="Currency 2 9 3 6" xfId="9428" xr:uid="{00000000-0005-0000-0000-000018240000}"/>
    <cellStyle name="Currency 2 9 3 6 2" xfId="9429" xr:uid="{00000000-0005-0000-0000-000019240000}"/>
    <cellStyle name="Currency 2 9 3 6 2 2" xfId="9430" xr:uid="{00000000-0005-0000-0000-00001A240000}"/>
    <cellStyle name="Currency 2 9 3 6 3" xfId="9431" xr:uid="{00000000-0005-0000-0000-00001B240000}"/>
    <cellStyle name="Currency 2 9 3 7" xfId="9432" xr:uid="{00000000-0005-0000-0000-00001C240000}"/>
    <cellStyle name="Currency 2 9 3 7 2" xfId="9433" xr:uid="{00000000-0005-0000-0000-00001D240000}"/>
    <cellStyle name="Currency 2 9 3 7 2 2" xfId="9434" xr:uid="{00000000-0005-0000-0000-00001E240000}"/>
    <cellStyle name="Currency 2 9 3 7 3" xfId="9435" xr:uid="{00000000-0005-0000-0000-00001F240000}"/>
    <cellStyle name="Currency 2 9 3 8" xfId="9436" xr:uid="{00000000-0005-0000-0000-000020240000}"/>
    <cellStyle name="Currency 2 9 3 8 2" xfId="9437" xr:uid="{00000000-0005-0000-0000-000021240000}"/>
    <cellStyle name="Currency 2 9 3 9" xfId="9438" xr:uid="{00000000-0005-0000-0000-000022240000}"/>
    <cellStyle name="Currency 2 9 3 9 2" xfId="9439" xr:uid="{00000000-0005-0000-0000-000023240000}"/>
    <cellStyle name="Currency 2 9 4" xfId="391" xr:uid="{00000000-0005-0000-0000-000024240000}"/>
    <cellStyle name="Currency 2 9 4 2" xfId="392" xr:uid="{00000000-0005-0000-0000-000025240000}"/>
    <cellStyle name="Currency 2 9 4 2 10" xfId="9440" xr:uid="{00000000-0005-0000-0000-000026240000}"/>
    <cellStyle name="Currency 2 9 4 2 2" xfId="9441" xr:uid="{00000000-0005-0000-0000-000027240000}"/>
    <cellStyle name="Currency 2 9 4 2 3" xfId="9442" xr:uid="{00000000-0005-0000-0000-000028240000}"/>
    <cellStyle name="Currency 2 9 4 2 4" xfId="9443" xr:uid="{00000000-0005-0000-0000-000029240000}"/>
    <cellStyle name="Currency 2 9 4 2 4 2" xfId="9444" xr:uid="{00000000-0005-0000-0000-00002A240000}"/>
    <cellStyle name="Currency 2 9 4 2 4 2 2" xfId="9445" xr:uid="{00000000-0005-0000-0000-00002B240000}"/>
    <cellStyle name="Currency 2 9 4 2 4 3" xfId="9446" xr:uid="{00000000-0005-0000-0000-00002C240000}"/>
    <cellStyle name="Currency 2 9 4 2 5" xfId="9447" xr:uid="{00000000-0005-0000-0000-00002D240000}"/>
    <cellStyle name="Currency 2 9 4 2 5 2" xfId="9448" xr:uid="{00000000-0005-0000-0000-00002E240000}"/>
    <cellStyle name="Currency 2 9 4 2 5 2 2" xfId="9449" xr:uid="{00000000-0005-0000-0000-00002F240000}"/>
    <cellStyle name="Currency 2 9 4 2 5 3" xfId="9450" xr:uid="{00000000-0005-0000-0000-000030240000}"/>
    <cellStyle name="Currency 2 9 4 2 6" xfId="9451" xr:uid="{00000000-0005-0000-0000-000031240000}"/>
    <cellStyle name="Currency 2 9 4 2 6 2" xfId="9452" xr:uid="{00000000-0005-0000-0000-000032240000}"/>
    <cellStyle name="Currency 2 9 4 2 6 2 2" xfId="9453" xr:uid="{00000000-0005-0000-0000-000033240000}"/>
    <cellStyle name="Currency 2 9 4 2 6 3" xfId="9454" xr:uid="{00000000-0005-0000-0000-000034240000}"/>
    <cellStyle name="Currency 2 9 4 2 7" xfId="9455" xr:uid="{00000000-0005-0000-0000-000035240000}"/>
    <cellStyle name="Currency 2 9 4 2 7 2" xfId="9456" xr:uid="{00000000-0005-0000-0000-000036240000}"/>
    <cellStyle name="Currency 2 9 4 2 8" xfId="9457" xr:uid="{00000000-0005-0000-0000-000037240000}"/>
    <cellStyle name="Currency 2 9 4 2 8 2" xfId="9458" xr:uid="{00000000-0005-0000-0000-000038240000}"/>
    <cellStyle name="Currency 2 9 4 2 9" xfId="9459" xr:uid="{00000000-0005-0000-0000-000039240000}"/>
    <cellStyle name="Currency 2 9 4 3" xfId="393" xr:uid="{00000000-0005-0000-0000-00003A240000}"/>
    <cellStyle name="Currency 2 9 4 4" xfId="9460" xr:uid="{00000000-0005-0000-0000-00003B240000}"/>
    <cellStyle name="Currency 2 9 4 4 2" xfId="9461" xr:uid="{00000000-0005-0000-0000-00003C240000}"/>
    <cellStyle name="Currency 2 9 4 4 2 2" xfId="9462" xr:uid="{00000000-0005-0000-0000-00003D240000}"/>
    <cellStyle name="Currency 2 9 4 4 3" xfId="9463" xr:uid="{00000000-0005-0000-0000-00003E240000}"/>
    <cellStyle name="Currency 2 9 4 5" xfId="9464" xr:uid="{00000000-0005-0000-0000-00003F240000}"/>
    <cellStyle name="Currency 2 9 4 5 2" xfId="9465" xr:uid="{00000000-0005-0000-0000-000040240000}"/>
    <cellStyle name="Currency 2 9 4 5 2 2" xfId="9466" xr:uid="{00000000-0005-0000-0000-000041240000}"/>
    <cellStyle name="Currency 2 9 4 5 3" xfId="9467" xr:uid="{00000000-0005-0000-0000-000042240000}"/>
    <cellStyle name="Currency 2 9 5" xfId="9468" xr:uid="{00000000-0005-0000-0000-000043240000}"/>
    <cellStyle name="Currency 2 9 5 2" xfId="9469" xr:uid="{00000000-0005-0000-0000-000044240000}"/>
    <cellStyle name="Currency 2 9 5 3" xfId="9470" xr:uid="{00000000-0005-0000-0000-000045240000}"/>
    <cellStyle name="Currency 2 9 5 3 2" xfId="9471" xr:uid="{00000000-0005-0000-0000-000046240000}"/>
    <cellStyle name="Currency 2 9 5 3 3" xfId="9472" xr:uid="{00000000-0005-0000-0000-000047240000}"/>
    <cellStyle name="Currency 2 9 5 4" xfId="9473" xr:uid="{00000000-0005-0000-0000-000048240000}"/>
    <cellStyle name="Currency 2 9 5 4 2" xfId="9474" xr:uid="{00000000-0005-0000-0000-000049240000}"/>
    <cellStyle name="Currency 2 9 5 4 2 2" xfId="9475" xr:uid="{00000000-0005-0000-0000-00004A240000}"/>
    <cellStyle name="Currency 2 9 5 4 3" xfId="9476" xr:uid="{00000000-0005-0000-0000-00004B240000}"/>
    <cellStyle name="Currency 2 9 5 5" xfId="9477" xr:uid="{00000000-0005-0000-0000-00004C240000}"/>
    <cellStyle name="Currency 2 9 5 5 2" xfId="9478" xr:uid="{00000000-0005-0000-0000-00004D240000}"/>
    <cellStyle name="Currency 2 9 5 5 2 2" xfId="9479" xr:uid="{00000000-0005-0000-0000-00004E240000}"/>
    <cellStyle name="Currency 2 9 5 5 3" xfId="9480" xr:uid="{00000000-0005-0000-0000-00004F240000}"/>
    <cellStyle name="Currency 2 9 5 6" xfId="9481" xr:uid="{00000000-0005-0000-0000-000050240000}"/>
    <cellStyle name="Currency 2 9 5 6 2" xfId="9482" xr:uid="{00000000-0005-0000-0000-000051240000}"/>
    <cellStyle name="Currency 2 9 5 6 2 2" xfId="9483" xr:uid="{00000000-0005-0000-0000-000052240000}"/>
    <cellStyle name="Currency 2 9 5 6 3" xfId="9484" xr:uid="{00000000-0005-0000-0000-000053240000}"/>
    <cellStyle name="Currency 2 9 5 7" xfId="9485" xr:uid="{00000000-0005-0000-0000-000054240000}"/>
    <cellStyle name="Currency 2 9 5 7 2" xfId="9486" xr:uid="{00000000-0005-0000-0000-000055240000}"/>
    <cellStyle name="Currency 2 9 5 8" xfId="9487" xr:uid="{00000000-0005-0000-0000-000056240000}"/>
    <cellStyle name="Currency 2 9 5 8 2" xfId="9488" xr:uid="{00000000-0005-0000-0000-000057240000}"/>
    <cellStyle name="Currency 2 9 5 9" xfId="9489" xr:uid="{00000000-0005-0000-0000-000058240000}"/>
    <cellStyle name="Currency 2 9 6" xfId="9490" xr:uid="{00000000-0005-0000-0000-000059240000}"/>
    <cellStyle name="Currency 2 9 6 2" xfId="9491" xr:uid="{00000000-0005-0000-0000-00005A240000}"/>
    <cellStyle name="Currency 2 9 6 3" xfId="9492" xr:uid="{00000000-0005-0000-0000-00005B240000}"/>
    <cellStyle name="Currency 2 9 7" xfId="9493" xr:uid="{00000000-0005-0000-0000-00005C240000}"/>
    <cellStyle name="Currency 2 9 8" xfId="9494" xr:uid="{00000000-0005-0000-0000-00005D240000}"/>
    <cellStyle name="Currency 2 9 8 2" xfId="9495" xr:uid="{00000000-0005-0000-0000-00005E240000}"/>
    <cellStyle name="Currency 2 9 8 2 2" xfId="9496" xr:uid="{00000000-0005-0000-0000-00005F240000}"/>
    <cellStyle name="Currency 2 9 8 3" xfId="9497" xr:uid="{00000000-0005-0000-0000-000060240000}"/>
    <cellStyle name="Currency 2 9 8 4" xfId="9498" xr:uid="{00000000-0005-0000-0000-000061240000}"/>
    <cellStyle name="Currency 2 9 9" xfId="9499" xr:uid="{00000000-0005-0000-0000-000062240000}"/>
    <cellStyle name="Currency 2 9 9 2" xfId="9500" xr:uid="{00000000-0005-0000-0000-000063240000}"/>
    <cellStyle name="Currency 2 9 9 2 2" xfId="9501" xr:uid="{00000000-0005-0000-0000-000064240000}"/>
    <cellStyle name="Currency 2 9 9 3" xfId="9502" xr:uid="{00000000-0005-0000-0000-000065240000}"/>
    <cellStyle name="Currency 3" xfId="394" xr:uid="{00000000-0005-0000-0000-000066240000}"/>
    <cellStyle name="Currency 3 2" xfId="395" xr:uid="{00000000-0005-0000-0000-000067240000}"/>
    <cellStyle name="Currency 3 2 2" xfId="396" xr:uid="{00000000-0005-0000-0000-000068240000}"/>
    <cellStyle name="Currency 3 2 2 2" xfId="9503" xr:uid="{00000000-0005-0000-0000-000069240000}"/>
    <cellStyle name="Currency 3 2 2 2 2" xfId="9504" xr:uid="{00000000-0005-0000-0000-00006A240000}"/>
    <cellStyle name="Currency 3 2 2 2 2 2" xfId="9505" xr:uid="{00000000-0005-0000-0000-00006B240000}"/>
    <cellStyle name="Currency 3 2 2 2 2 3" xfId="9506" xr:uid="{00000000-0005-0000-0000-00006C240000}"/>
    <cellStyle name="Currency 3 2 2 2 3" xfId="9507" xr:uid="{00000000-0005-0000-0000-00006D240000}"/>
    <cellStyle name="Currency 3 2 2 2 4" xfId="9508" xr:uid="{00000000-0005-0000-0000-00006E240000}"/>
    <cellStyle name="Currency 3 2 2 3" xfId="9509" xr:uid="{00000000-0005-0000-0000-00006F240000}"/>
    <cellStyle name="Currency 3 2 2 3 2" xfId="9510" xr:uid="{00000000-0005-0000-0000-000070240000}"/>
    <cellStyle name="Currency 3 2 2 3 3" xfId="9511" xr:uid="{00000000-0005-0000-0000-000071240000}"/>
    <cellStyle name="Currency 3 2 2 4" xfId="9512" xr:uid="{00000000-0005-0000-0000-000072240000}"/>
    <cellStyle name="Currency 3 2 2 4 2" xfId="9513" xr:uid="{00000000-0005-0000-0000-000073240000}"/>
    <cellStyle name="Currency 3 2 2 4 3" xfId="9514" xr:uid="{00000000-0005-0000-0000-000074240000}"/>
    <cellStyle name="Currency 3 2 2 4 4" xfId="25569" xr:uid="{00000000-0005-0000-0000-000075240000}"/>
    <cellStyle name="Currency 3 2 3" xfId="397" xr:uid="{00000000-0005-0000-0000-000076240000}"/>
    <cellStyle name="Currency 3 2 3 2" xfId="398" xr:uid="{00000000-0005-0000-0000-000077240000}"/>
    <cellStyle name="Currency 3 2 3 2 2" xfId="9515" xr:uid="{00000000-0005-0000-0000-000078240000}"/>
    <cellStyle name="Currency 3 2 3 2 2 2" xfId="25571" xr:uid="{00000000-0005-0000-0000-000079240000}"/>
    <cellStyle name="Currency 3 2 3 2 2 3" xfId="25650" xr:uid="{00000000-0005-0000-0000-00007A240000}"/>
    <cellStyle name="Currency 3 2 3 2 3" xfId="9516" xr:uid="{00000000-0005-0000-0000-00007B240000}"/>
    <cellStyle name="Currency 3 2 3 3" xfId="399" xr:uid="{00000000-0005-0000-0000-00007C240000}"/>
    <cellStyle name="Currency 3 2 3 3 2" xfId="9517" xr:uid="{00000000-0005-0000-0000-00007D240000}"/>
    <cellStyle name="Currency 3 2 3 3 2 2" xfId="9518" xr:uid="{00000000-0005-0000-0000-00007E240000}"/>
    <cellStyle name="Currency 3 2 3 3 2 3" xfId="9519" xr:uid="{00000000-0005-0000-0000-00007F240000}"/>
    <cellStyle name="Currency 3 2 3 3 3" xfId="9520" xr:uid="{00000000-0005-0000-0000-000080240000}"/>
    <cellStyle name="Currency 3 2 3 3 3 2" xfId="25572" xr:uid="{00000000-0005-0000-0000-000081240000}"/>
    <cellStyle name="Currency 3 2 3 3 3 3" xfId="25651" xr:uid="{00000000-0005-0000-0000-000082240000}"/>
    <cellStyle name="Currency 3 2 3 3 4" xfId="9521" xr:uid="{00000000-0005-0000-0000-000083240000}"/>
    <cellStyle name="Currency 3 2 3 4" xfId="9522" xr:uid="{00000000-0005-0000-0000-000084240000}"/>
    <cellStyle name="Currency 3 2 3 4 2" xfId="25570" xr:uid="{00000000-0005-0000-0000-000085240000}"/>
    <cellStyle name="Currency 3 2 3 4 3" xfId="25652" xr:uid="{00000000-0005-0000-0000-000086240000}"/>
    <cellStyle name="Currency 3 2 3 5" xfId="9523" xr:uid="{00000000-0005-0000-0000-000087240000}"/>
    <cellStyle name="Currency 3 2 3 6" xfId="9524" xr:uid="{00000000-0005-0000-0000-000088240000}"/>
    <cellStyle name="Currency 3 2 3 7" xfId="9525" xr:uid="{00000000-0005-0000-0000-000089240000}"/>
    <cellStyle name="Currency 3 2 4" xfId="400" xr:uid="{00000000-0005-0000-0000-00008A240000}"/>
    <cellStyle name="Currency 3 2 4 2" xfId="401" xr:uid="{00000000-0005-0000-0000-00008B240000}"/>
    <cellStyle name="Currency 3 2 4 3" xfId="402" xr:uid="{00000000-0005-0000-0000-00008C240000}"/>
    <cellStyle name="Currency 3 2 4 4" xfId="25573" xr:uid="{00000000-0005-0000-0000-00008D240000}"/>
    <cellStyle name="Currency 3 2 5" xfId="9526" xr:uid="{00000000-0005-0000-0000-00008E240000}"/>
    <cellStyle name="Currency 3 2 5 2" xfId="9527" xr:uid="{00000000-0005-0000-0000-00008F240000}"/>
    <cellStyle name="Currency 3 2 5 3" xfId="9528" xr:uid="{00000000-0005-0000-0000-000090240000}"/>
    <cellStyle name="Currency 3 2 5 4" xfId="9529" xr:uid="{00000000-0005-0000-0000-000091240000}"/>
    <cellStyle name="Currency 3 2 6" xfId="9530" xr:uid="{00000000-0005-0000-0000-000092240000}"/>
    <cellStyle name="Currency 3 2 7" xfId="9531" xr:uid="{00000000-0005-0000-0000-000093240000}"/>
    <cellStyle name="Currency 3 2 8" xfId="9532" xr:uid="{00000000-0005-0000-0000-000094240000}"/>
    <cellStyle name="Currency 3 3" xfId="403" xr:uid="{00000000-0005-0000-0000-000095240000}"/>
    <cellStyle name="Currency 3 3 2" xfId="9533" xr:uid="{00000000-0005-0000-0000-000096240000}"/>
    <cellStyle name="Currency 3 4" xfId="9534" xr:uid="{00000000-0005-0000-0000-000097240000}"/>
    <cellStyle name="Currency 4" xfId="404" xr:uid="{00000000-0005-0000-0000-000098240000}"/>
    <cellStyle name="Currency 4 2" xfId="405" xr:uid="{00000000-0005-0000-0000-000099240000}"/>
    <cellStyle name="Currency 4 2 2" xfId="9535" xr:uid="{00000000-0005-0000-0000-00009A240000}"/>
    <cellStyle name="Currency 4 3" xfId="9536" xr:uid="{00000000-0005-0000-0000-00009B240000}"/>
    <cellStyle name="Currency 5" xfId="406" xr:uid="{00000000-0005-0000-0000-00009C240000}"/>
    <cellStyle name="Currency 5 2" xfId="9537" xr:uid="{00000000-0005-0000-0000-00009D240000}"/>
    <cellStyle name="Currency 6" xfId="407" xr:uid="{00000000-0005-0000-0000-00009E240000}"/>
    <cellStyle name="Currency 6 2" xfId="408" xr:uid="{00000000-0005-0000-0000-00009F240000}"/>
    <cellStyle name="Currency 6 2 2" xfId="9538" xr:uid="{00000000-0005-0000-0000-0000A0240000}"/>
    <cellStyle name="Currency 6 3" xfId="9539" xr:uid="{00000000-0005-0000-0000-0000A1240000}"/>
    <cellStyle name="Currency 7" xfId="409" xr:uid="{00000000-0005-0000-0000-0000A2240000}"/>
    <cellStyle name="Currency 7 2" xfId="410" xr:uid="{00000000-0005-0000-0000-0000A3240000}"/>
    <cellStyle name="Currency 7 2 2" xfId="411" xr:uid="{00000000-0005-0000-0000-0000A4240000}"/>
    <cellStyle name="Currency 7 2 2 2" xfId="9540" xr:uid="{00000000-0005-0000-0000-0000A5240000}"/>
    <cellStyle name="Currency 7 2 2 2 2" xfId="25576" xr:uid="{00000000-0005-0000-0000-0000A6240000}"/>
    <cellStyle name="Currency 7 2 2 2 3" xfId="25653" xr:uid="{00000000-0005-0000-0000-0000A7240000}"/>
    <cellStyle name="Currency 7 2 2 3" xfId="9541" xr:uid="{00000000-0005-0000-0000-0000A8240000}"/>
    <cellStyle name="Currency 7 2 2 4" xfId="9542" xr:uid="{00000000-0005-0000-0000-0000A9240000}"/>
    <cellStyle name="Currency 7 2 3" xfId="9543" xr:uid="{00000000-0005-0000-0000-0000AA240000}"/>
    <cellStyle name="Currency 7 2 3 2" xfId="25575" xr:uid="{00000000-0005-0000-0000-0000AB240000}"/>
    <cellStyle name="Currency 7 2 3 3" xfId="25654" xr:uid="{00000000-0005-0000-0000-0000AC240000}"/>
    <cellStyle name="Currency 7 2 4" xfId="9544" xr:uid="{00000000-0005-0000-0000-0000AD240000}"/>
    <cellStyle name="Currency 7 2 5" xfId="9545" xr:uid="{00000000-0005-0000-0000-0000AE240000}"/>
    <cellStyle name="Currency 7 3" xfId="9546" xr:uid="{00000000-0005-0000-0000-0000AF240000}"/>
    <cellStyle name="Currency 7 3 2" xfId="25574" xr:uid="{00000000-0005-0000-0000-0000B0240000}"/>
    <cellStyle name="Currency 7 3 3" xfId="25655" xr:uid="{00000000-0005-0000-0000-0000B1240000}"/>
    <cellStyle name="Currency 7 4" xfId="9547" xr:uid="{00000000-0005-0000-0000-0000B2240000}"/>
    <cellStyle name="Currency 7 5" xfId="9548" xr:uid="{00000000-0005-0000-0000-0000B3240000}"/>
    <cellStyle name="Currency 8" xfId="412" xr:uid="{00000000-0005-0000-0000-0000B4240000}"/>
    <cellStyle name="Currency 8 2" xfId="413" xr:uid="{00000000-0005-0000-0000-0000B5240000}"/>
    <cellStyle name="Currency 8 2 2" xfId="9549" xr:uid="{00000000-0005-0000-0000-0000B6240000}"/>
    <cellStyle name="Currency 8 3" xfId="9550" xr:uid="{00000000-0005-0000-0000-0000B7240000}"/>
    <cellStyle name="Currency 9" xfId="414" xr:uid="{00000000-0005-0000-0000-0000B8240000}"/>
    <cellStyle name="Currency 9 2" xfId="9551" xr:uid="{00000000-0005-0000-0000-0000B9240000}"/>
    <cellStyle name="Currency 9 2 2" xfId="25577" xr:uid="{00000000-0005-0000-0000-0000BA240000}"/>
    <cellStyle name="Currency 9 2 3" xfId="25656" xr:uid="{00000000-0005-0000-0000-0000BB240000}"/>
    <cellStyle name="Currency 9 3" xfId="9552" xr:uid="{00000000-0005-0000-0000-0000BC240000}"/>
    <cellStyle name="Currency 9 4" xfId="9553" xr:uid="{00000000-0005-0000-0000-0000BD240000}"/>
    <cellStyle name="Explanatory Text" xfId="25672" builtinId="53" customBuiltin="1"/>
    <cellStyle name="Explanatory Text 2" xfId="9554" xr:uid="{00000000-0005-0000-0000-0000BF240000}"/>
    <cellStyle name="Good" xfId="25663" builtinId="26" customBuiltin="1"/>
    <cellStyle name="Good 2" xfId="9555" xr:uid="{00000000-0005-0000-0000-0000C1240000}"/>
    <cellStyle name="Heading 1" xfId="25659" builtinId="16" customBuiltin="1"/>
    <cellStyle name="Heading 2" xfId="25660" builtinId="17" customBuiltin="1"/>
    <cellStyle name="Heading 3" xfId="25661" builtinId="18" customBuiltin="1"/>
    <cellStyle name="Heading 4" xfId="25662" builtinId="19" customBuiltin="1"/>
    <cellStyle name="hl tb" xfId="415" xr:uid="{00000000-0005-0000-0000-0000C6240000}"/>
    <cellStyle name="hl tb 2" xfId="416" xr:uid="{00000000-0005-0000-0000-0000C7240000}"/>
    <cellStyle name="hl tl" xfId="417" xr:uid="{00000000-0005-0000-0000-0000C8240000}"/>
    <cellStyle name="hl tl 2" xfId="418" xr:uid="{00000000-0005-0000-0000-0000C9240000}"/>
    <cellStyle name="Input" xfId="25666" builtinId="20" customBuiltin="1"/>
    <cellStyle name="Input 2" xfId="9556" xr:uid="{00000000-0005-0000-0000-0000CB240000}"/>
    <cellStyle name="Linked Cell" xfId="25669" builtinId="24" customBuiltin="1"/>
    <cellStyle name="Linked Cell 2" xfId="9557" xr:uid="{00000000-0005-0000-0000-0000CD240000}"/>
    <cellStyle name="Milliers 2" xfId="9558" xr:uid="{00000000-0005-0000-0000-0000CE240000}"/>
    <cellStyle name="Milliers 2 2" xfId="9559" xr:uid="{00000000-0005-0000-0000-0000CF240000}"/>
    <cellStyle name="Milliers 2 2 2" xfId="9560" xr:uid="{00000000-0005-0000-0000-0000D0240000}"/>
    <cellStyle name="Milliers 2 3" xfId="9561" xr:uid="{00000000-0005-0000-0000-0000D1240000}"/>
    <cellStyle name="Neutral" xfId="25665" builtinId="28" customBuiltin="1"/>
    <cellStyle name="Neutral 2" xfId="9562" xr:uid="{00000000-0005-0000-0000-0000D3240000}"/>
    <cellStyle name="Normal" xfId="0" builtinId="0"/>
    <cellStyle name="Normal 10" xfId="419" xr:uid="{00000000-0005-0000-0000-0000D5240000}"/>
    <cellStyle name="Normal 10 2" xfId="420" xr:uid="{00000000-0005-0000-0000-0000D6240000}"/>
    <cellStyle name="Normal 10 4" xfId="25657" xr:uid="{00000000-0005-0000-0000-0000D7240000}"/>
    <cellStyle name="Normal 100" xfId="9563" xr:uid="{00000000-0005-0000-0000-0000D8240000}"/>
    <cellStyle name="Normal 100 2" xfId="9564" xr:uid="{00000000-0005-0000-0000-0000D9240000}"/>
    <cellStyle name="Normal 100 2 2" xfId="9565" xr:uid="{00000000-0005-0000-0000-0000DA240000}"/>
    <cellStyle name="Normal 100 3" xfId="9566" xr:uid="{00000000-0005-0000-0000-0000DB240000}"/>
    <cellStyle name="Normal 101" xfId="9567" xr:uid="{00000000-0005-0000-0000-0000DC240000}"/>
    <cellStyle name="Normal 101 2" xfId="9568" xr:uid="{00000000-0005-0000-0000-0000DD240000}"/>
    <cellStyle name="Normal 101 2 2" xfId="9569" xr:uid="{00000000-0005-0000-0000-0000DE240000}"/>
    <cellStyle name="Normal 101 3" xfId="9570" xr:uid="{00000000-0005-0000-0000-0000DF240000}"/>
    <cellStyle name="Normal 102" xfId="9571" xr:uid="{00000000-0005-0000-0000-0000E0240000}"/>
    <cellStyle name="Normal 102 2" xfId="9572" xr:uid="{00000000-0005-0000-0000-0000E1240000}"/>
    <cellStyle name="Normal 103" xfId="9573" xr:uid="{00000000-0005-0000-0000-0000E2240000}"/>
    <cellStyle name="Normal 103 2" xfId="9574" xr:uid="{00000000-0005-0000-0000-0000E3240000}"/>
    <cellStyle name="Normal 104" xfId="9575" xr:uid="{00000000-0005-0000-0000-0000E4240000}"/>
    <cellStyle name="Normal 105" xfId="9576" xr:uid="{00000000-0005-0000-0000-0000E5240000}"/>
    <cellStyle name="Normal 106" xfId="25592" xr:uid="{00000000-0005-0000-0000-0000E6240000}"/>
    <cellStyle name="Normal 107" xfId="25698" xr:uid="{00000000-0005-0000-0000-0000E7240000}"/>
    <cellStyle name="Normal 11" xfId="421" xr:uid="{00000000-0005-0000-0000-0000E8240000}"/>
    <cellStyle name="Normal 11 2" xfId="422" xr:uid="{00000000-0005-0000-0000-0000E9240000}"/>
    <cellStyle name="Normal 12" xfId="423" xr:uid="{00000000-0005-0000-0000-0000EA240000}"/>
    <cellStyle name="Normal 13" xfId="424" xr:uid="{00000000-0005-0000-0000-0000EB240000}"/>
    <cellStyle name="Normal 14" xfId="425" xr:uid="{00000000-0005-0000-0000-0000EC240000}"/>
    <cellStyle name="Normal 15" xfId="426" xr:uid="{00000000-0005-0000-0000-0000ED240000}"/>
    <cellStyle name="Normal 15 10" xfId="9577" xr:uid="{00000000-0005-0000-0000-0000EE240000}"/>
    <cellStyle name="Normal 15 10 2" xfId="9578" xr:uid="{00000000-0005-0000-0000-0000EF240000}"/>
    <cellStyle name="Normal 15 10 2 2" xfId="9579" xr:uid="{00000000-0005-0000-0000-0000F0240000}"/>
    <cellStyle name="Normal 15 10 2 2 2" xfId="9580" xr:uid="{00000000-0005-0000-0000-0000F1240000}"/>
    <cellStyle name="Normal 15 10 2 3" xfId="9581" xr:uid="{00000000-0005-0000-0000-0000F2240000}"/>
    <cellStyle name="Normal 15 10 3" xfId="9582" xr:uid="{00000000-0005-0000-0000-0000F3240000}"/>
    <cellStyle name="Normal 15 10 3 2" xfId="9583" xr:uid="{00000000-0005-0000-0000-0000F4240000}"/>
    <cellStyle name="Normal 15 10 3 2 2" xfId="9584" xr:uid="{00000000-0005-0000-0000-0000F5240000}"/>
    <cellStyle name="Normal 15 10 3 3" xfId="9585" xr:uid="{00000000-0005-0000-0000-0000F6240000}"/>
    <cellStyle name="Normal 15 10 4" xfId="9586" xr:uid="{00000000-0005-0000-0000-0000F7240000}"/>
    <cellStyle name="Normal 15 10 4 2" xfId="9587" xr:uid="{00000000-0005-0000-0000-0000F8240000}"/>
    <cellStyle name="Normal 15 10 4 2 2" xfId="9588" xr:uid="{00000000-0005-0000-0000-0000F9240000}"/>
    <cellStyle name="Normal 15 10 4 3" xfId="9589" xr:uid="{00000000-0005-0000-0000-0000FA240000}"/>
    <cellStyle name="Normal 15 10 5" xfId="9590" xr:uid="{00000000-0005-0000-0000-0000FB240000}"/>
    <cellStyle name="Normal 15 10 5 2" xfId="9591" xr:uid="{00000000-0005-0000-0000-0000FC240000}"/>
    <cellStyle name="Normal 15 10 6" xfId="9592" xr:uid="{00000000-0005-0000-0000-0000FD240000}"/>
    <cellStyle name="Normal 15 10 6 2" xfId="9593" xr:uid="{00000000-0005-0000-0000-0000FE240000}"/>
    <cellStyle name="Normal 15 10 7" xfId="9594" xr:uid="{00000000-0005-0000-0000-0000FF240000}"/>
    <cellStyle name="Normal 15 11" xfId="9595" xr:uid="{00000000-0005-0000-0000-000000250000}"/>
    <cellStyle name="Normal 15 11 2" xfId="9596" xr:uid="{00000000-0005-0000-0000-000001250000}"/>
    <cellStyle name="Normal 15 11 2 2" xfId="9597" xr:uid="{00000000-0005-0000-0000-000002250000}"/>
    <cellStyle name="Normal 15 11 3" xfId="9598" xr:uid="{00000000-0005-0000-0000-000003250000}"/>
    <cellStyle name="Normal 15 12" xfId="9599" xr:uid="{00000000-0005-0000-0000-000004250000}"/>
    <cellStyle name="Normal 15 12 2" xfId="9600" xr:uid="{00000000-0005-0000-0000-000005250000}"/>
    <cellStyle name="Normal 15 12 2 2" xfId="9601" xr:uid="{00000000-0005-0000-0000-000006250000}"/>
    <cellStyle name="Normal 15 12 3" xfId="9602" xr:uid="{00000000-0005-0000-0000-000007250000}"/>
    <cellStyle name="Normal 15 13" xfId="9603" xr:uid="{00000000-0005-0000-0000-000008250000}"/>
    <cellStyle name="Normal 15 13 2" xfId="9604" xr:uid="{00000000-0005-0000-0000-000009250000}"/>
    <cellStyle name="Normal 15 13 2 2" xfId="9605" xr:uid="{00000000-0005-0000-0000-00000A250000}"/>
    <cellStyle name="Normal 15 13 3" xfId="9606" xr:uid="{00000000-0005-0000-0000-00000B250000}"/>
    <cellStyle name="Normal 15 14" xfId="9607" xr:uid="{00000000-0005-0000-0000-00000C250000}"/>
    <cellStyle name="Normal 15 14 2" xfId="9608" xr:uid="{00000000-0005-0000-0000-00000D250000}"/>
    <cellStyle name="Normal 15 15" xfId="9609" xr:uid="{00000000-0005-0000-0000-00000E250000}"/>
    <cellStyle name="Normal 15 15 2" xfId="9610" xr:uid="{00000000-0005-0000-0000-00000F250000}"/>
    <cellStyle name="Normal 15 16" xfId="9611" xr:uid="{00000000-0005-0000-0000-000010250000}"/>
    <cellStyle name="Normal 15 2" xfId="427" xr:uid="{00000000-0005-0000-0000-000011250000}"/>
    <cellStyle name="Normal 15 2 10" xfId="9612" xr:uid="{00000000-0005-0000-0000-000012250000}"/>
    <cellStyle name="Normal 15 2 10 2" xfId="9613" xr:uid="{00000000-0005-0000-0000-000013250000}"/>
    <cellStyle name="Normal 15 2 10 2 2" xfId="9614" xr:uid="{00000000-0005-0000-0000-000014250000}"/>
    <cellStyle name="Normal 15 2 10 3" xfId="9615" xr:uid="{00000000-0005-0000-0000-000015250000}"/>
    <cellStyle name="Normal 15 2 11" xfId="9616" xr:uid="{00000000-0005-0000-0000-000016250000}"/>
    <cellStyle name="Normal 15 2 11 2" xfId="9617" xr:uid="{00000000-0005-0000-0000-000017250000}"/>
    <cellStyle name="Normal 15 2 11 2 2" xfId="9618" xr:uid="{00000000-0005-0000-0000-000018250000}"/>
    <cellStyle name="Normal 15 2 11 3" xfId="9619" xr:uid="{00000000-0005-0000-0000-000019250000}"/>
    <cellStyle name="Normal 15 2 12" xfId="9620" xr:uid="{00000000-0005-0000-0000-00001A250000}"/>
    <cellStyle name="Normal 15 2 12 2" xfId="9621" xr:uid="{00000000-0005-0000-0000-00001B250000}"/>
    <cellStyle name="Normal 15 2 13" xfId="9622" xr:uid="{00000000-0005-0000-0000-00001C250000}"/>
    <cellStyle name="Normal 15 2 13 2" xfId="9623" xr:uid="{00000000-0005-0000-0000-00001D250000}"/>
    <cellStyle name="Normal 15 2 14" xfId="9624" xr:uid="{00000000-0005-0000-0000-00001E250000}"/>
    <cellStyle name="Normal 15 2 2" xfId="428" xr:uid="{00000000-0005-0000-0000-00001F250000}"/>
    <cellStyle name="Normal 15 2 2 10" xfId="9625" xr:uid="{00000000-0005-0000-0000-000020250000}"/>
    <cellStyle name="Normal 15 2 2 10 2" xfId="9626" xr:uid="{00000000-0005-0000-0000-000021250000}"/>
    <cellStyle name="Normal 15 2 2 11" xfId="9627" xr:uid="{00000000-0005-0000-0000-000022250000}"/>
    <cellStyle name="Normal 15 2 2 11 2" xfId="9628" xr:uid="{00000000-0005-0000-0000-000023250000}"/>
    <cellStyle name="Normal 15 2 2 12" xfId="9629" xr:uid="{00000000-0005-0000-0000-000024250000}"/>
    <cellStyle name="Normal 15 2 2 2" xfId="429" xr:uid="{00000000-0005-0000-0000-000025250000}"/>
    <cellStyle name="Normal 15 2 2 2 10" xfId="9630" xr:uid="{00000000-0005-0000-0000-000026250000}"/>
    <cellStyle name="Normal 15 2 2 2 2" xfId="9631" xr:uid="{00000000-0005-0000-0000-000027250000}"/>
    <cellStyle name="Normal 15 2 2 2 2 2" xfId="9632" xr:uid="{00000000-0005-0000-0000-000028250000}"/>
    <cellStyle name="Normal 15 2 2 2 2 2 2" xfId="9633" xr:uid="{00000000-0005-0000-0000-000029250000}"/>
    <cellStyle name="Normal 15 2 2 2 2 2 2 2" xfId="9634" xr:uid="{00000000-0005-0000-0000-00002A250000}"/>
    <cellStyle name="Normal 15 2 2 2 2 2 2 2 2" xfId="9635" xr:uid="{00000000-0005-0000-0000-00002B250000}"/>
    <cellStyle name="Normal 15 2 2 2 2 2 2 3" xfId="9636" xr:uid="{00000000-0005-0000-0000-00002C250000}"/>
    <cellStyle name="Normal 15 2 2 2 2 2 3" xfId="9637" xr:uid="{00000000-0005-0000-0000-00002D250000}"/>
    <cellStyle name="Normal 15 2 2 2 2 2 3 2" xfId="9638" xr:uid="{00000000-0005-0000-0000-00002E250000}"/>
    <cellStyle name="Normal 15 2 2 2 2 2 3 2 2" xfId="9639" xr:uid="{00000000-0005-0000-0000-00002F250000}"/>
    <cellStyle name="Normal 15 2 2 2 2 2 3 3" xfId="9640" xr:uid="{00000000-0005-0000-0000-000030250000}"/>
    <cellStyle name="Normal 15 2 2 2 2 2 4" xfId="9641" xr:uid="{00000000-0005-0000-0000-000031250000}"/>
    <cellStyle name="Normal 15 2 2 2 2 2 4 2" xfId="9642" xr:uid="{00000000-0005-0000-0000-000032250000}"/>
    <cellStyle name="Normal 15 2 2 2 2 2 4 2 2" xfId="9643" xr:uid="{00000000-0005-0000-0000-000033250000}"/>
    <cellStyle name="Normal 15 2 2 2 2 2 4 3" xfId="9644" xr:uid="{00000000-0005-0000-0000-000034250000}"/>
    <cellStyle name="Normal 15 2 2 2 2 2 5" xfId="9645" xr:uid="{00000000-0005-0000-0000-000035250000}"/>
    <cellStyle name="Normal 15 2 2 2 2 2 5 2" xfId="9646" xr:uid="{00000000-0005-0000-0000-000036250000}"/>
    <cellStyle name="Normal 15 2 2 2 2 2 6" xfId="9647" xr:uid="{00000000-0005-0000-0000-000037250000}"/>
    <cellStyle name="Normal 15 2 2 2 2 2 6 2" xfId="9648" xr:uid="{00000000-0005-0000-0000-000038250000}"/>
    <cellStyle name="Normal 15 2 2 2 2 2 7" xfId="9649" xr:uid="{00000000-0005-0000-0000-000039250000}"/>
    <cellStyle name="Normal 15 2 2 2 2 3" xfId="9650" xr:uid="{00000000-0005-0000-0000-00003A250000}"/>
    <cellStyle name="Normal 15 2 2 2 2 3 2" xfId="9651" xr:uid="{00000000-0005-0000-0000-00003B250000}"/>
    <cellStyle name="Normal 15 2 2 2 2 3 2 2" xfId="9652" xr:uid="{00000000-0005-0000-0000-00003C250000}"/>
    <cellStyle name="Normal 15 2 2 2 2 3 2 2 2" xfId="9653" xr:uid="{00000000-0005-0000-0000-00003D250000}"/>
    <cellStyle name="Normal 15 2 2 2 2 3 2 3" xfId="9654" xr:uid="{00000000-0005-0000-0000-00003E250000}"/>
    <cellStyle name="Normal 15 2 2 2 2 3 3" xfId="9655" xr:uid="{00000000-0005-0000-0000-00003F250000}"/>
    <cellStyle name="Normal 15 2 2 2 2 3 3 2" xfId="9656" xr:uid="{00000000-0005-0000-0000-000040250000}"/>
    <cellStyle name="Normal 15 2 2 2 2 3 3 2 2" xfId="9657" xr:uid="{00000000-0005-0000-0000-000041250000}"/>
    <cellStyle name="Normal 15 2 2 2 2 3 3 3" xfId="9658" xr:uid="{00000000-0005-0000-0000-000042250000}"/>
    <cellStyle name="Normal 15 2 2 2 2 3 4" xfId="9659" xr:uid="{00000000-0005-0000-0000-000043250000}"/>
    <cellStyle name="Normal 15 2 2 2 2 3 4 2" xfId="9660" xr:uid="{00000000-0005-0000-0000-000044250000}"/>
    <cellStyle name="Normal 15 2 2 2 2 3 4 2 2" xfId="9661" xr:uid="{00000000-0005-0000-0000-000045250000}"/>
    <cellStyle name="Normal 15 2 2 2 2 3 4 3" xfId="9662" xr:uid="{00000000-0005-0000-0000-000046250000}"/>
    <cellStyle name="Normal 15 2 2 2 2 3 5" xfId="9663" xr:uid="{00000000-0005-0000-0000-000047250000}"/>
    <cellStyle name="Normal 15 2 2 2 2 3 5 2" xfId="9664" xr:uid="{00000000-0005-0000-0000-000048250000}"/>
    <cellStyle name="Normal 15 2 2 2 2 3 6" xfId="9665" xr:uid="{00000000-0005-0000-0000-000049250000}"/>
    <cellStyle name="Normal 15 2 2 2 2 3 6 2" xfId="9666" xr:uid="{00000000-0005-0000-0000-00004A250000}"/>
    <cellStyle name="Normal 15 2 2 2 2 3 7" xfId="9667" xr:uid="{00000000-0005-0000-0000-00004B250000}"/>
    <cellStyle name="Normal 15 2 2 2 2 4" xfId="9668" xr:uid="{00000000-0005-0000-0000-00004C250000}"/>
    <cellStyle name="Normal 15 2 2 2 2 4 2" xfId="9669" xr:uid="{00000000-0005-0000-0000-00004D250000}"/>
    <cellStyle name="Normal 15 2 2 2 2 4 2 2" xfId="9670" xr:uid="{00000000-0005-0000-0000-00004E250000}"/>
    <cellStyle name="Normal 15 2 2 2 2 4 3" xfId="9671" xr:uid="{00000000-0005-0000-0000-00004F250000}"/>
    <cellStyle name="Normal 15 2 2 2 2 5" xfId="9672" xr:uid="{00000000-0005-0000-0000-000050250000}"/>
    <cellStyle name="Normal 15 2 2 2 2 5 2" xfId="9673" xr:uid="{00000000-0005-0000-0000-000051250000}"/>
    <cellStyle name="Normal 15 2 2 2 2 5 2 2" xfId="9674" xr:uid="{00000000-0005-0000-0000-000052250000}"/>
    <cellStyle name="Normal 15 2 2 2 2 5 3" xfId="9675" xr:uid="{00000000-0005-0000-0000-000053250000}"/>
    <cellStyle name="Normal 15 2 2 2 2 6" xfId="9676" xr:uid="{00000000-0005-0000-0000-000054250000}"/>
    <cellStyle name="Normal 15 2 2 2 2 6 2" xfId="9677" xr:uid="{00000000-0005-0000-0000-000055250000}"/>
    <cellStyle name="Normal 15 2 2 2 2 6 2 2" xfId="9678" xr:uid="{00000000-0005-0000-0000-000056250000}"/>
    <cellStyle name="Normal 15 2 2 2 2 6 3" xfId="9679" xr:uid="{00000000-0005-0000-0000-000057250000}"/>
    <cellStyle name="Normal 15 2 2 2 2 7" xfId="9680" xr:uid="{00000000-0005-0000-0000-000058250000}"/>
    <cellStyle name="Normal 15 2 2 2 2 7 2" xfId="9681" xr:uid="{00000000-0005-0000-0000-000059250000}"/>
    <cellStyle name="Normal 15 2 2 2 2 8" xfId="9682" xr:uid="{00000000-0005-0000-0000-00005A250000}"/>
    <cellStyle name="Normal 15 2 2 2 2 8 2" xfId="9683" xr:uid="{00000000-0005-0000-0000-00005B250000}"/>
    <cellStyle name="Normal 15 2 2 2 2 9" xfId="9684" xr:uid="{00000000-0005-0000-0000-00005C250000}"/>
    <cellStyle name="Normal 15 2 2 2 3" xfId="9685" xr:uid="{00000000-0005-0000-0000-00005D250000}"/>
    <cellStyle name="Normal 15 2 2 2 3 2" xfId="9686" xr:uid="{00000000-0005-0000-0000-00005E250000}"/>
    <cellStyle name="Normal 15 2 2 2 3 2 2" xfId="9687" xr:uid="{00000000-0005-0000-0000-00005F250000}"/>
    <cellStyle name="Normal 15 2 2 2 3 2 2 2" xfId="9688" xr:uid="{00000000-0005-0000-0000-000060250000}"/>
    <cellStyle name="Normal 15 2 2 2 3 2 3" xfId="9689" xr:uid="{00000000-0005-0000-0000-000061250000}"/>
    <cellStyle name="Normal 15 2 2 2 3 3" xfId="9690" xr:uid="{00000000-0005-0000-0000-000062250000}"/>
    <cellStyle name="Normal 15 2 2 2 3 3 2" xfId="9691" xr:uid="{00000000-0005-0000-0000-000063250000}"/>
    <cellStyle name="Normal 15 2 2 2 3 3 2 2" xfId="9692" xr:uid="{00000000-0005-0000-0000-000064250000}"/>
    <cellStyle name="Normal 15 2 2 2 3 3 3" xfId="9693" xr:uid="{00000000-0005-0000-0000-000065250000}"/>
    <cellStyle name="Normal 15 2 2 2 3 4" xfId="9694" xr:uid="{00000000-0005-0000-0000-000066250000}"/>
    <cellStyle name="Normal 15 2 2 2 3 4 2" xfId="9695" xr:uid="{00000000-0005-0000-0000-000067250000}"/>
    <cellStyle name="Normal 15 2 2 2 3 4 2 2" xfId="9696" xr:uid="{00000000-0005-0000-0000-000068250000}"/>
    <cellStyle name="Normal 15 2 2 2 3 4 3" xfId="9697" xr:uid="{00000000-0005-0000-0000-000069250000}"/>
    <cellStyle name="Normal 15 2 2 2 3 5" xfId="9698" xr:uid="{00000000-0005-0000-0000-00006A250000}"/>
    <cellStyle name="Normal 15 2 2 2 3 5 2" xfId="9699" xr:uid="{00000000-0005-0000-0000-00006B250000}"/>
    <cellStyle name="Normal 15 2 2 2 3 6" xfId="9700" xr:uid="{00000000-0005-0000-0000-00006C250000}"/>
    <cellStyle name="Normal 15 2 2 2 3 6 2" xfId="9701" xr:uid="{00000000-0005-0000-0000-00006D250000}"/>
    <cellStyle name="Normal 15 2 2 2 3 7" xfId="9702" xr:uid="{00000000-0005-0000-0000-00006E250000}"/>
    <cellStyle name="Normal 15 2 2 2 4" xfId="9703" xr:uid="{00000000-0005-0000-0000-00006F250000}"/>
    <cellStyle name="Normal 15 2 2 2 4 2" xfId="9704" xr:uid="{00000000-0005-0000-0000-000070250000}"/>
    <cellStyle name="Normal 15 2 2 2 4 2 2" xfId="9705" xr:uid="{00000000-0005-0000-0000-000071250000}"/>
    <cellStyle name="Normal 15 2 2 2 4 2 2 2" xfId="9706" xr:uid="{00000000-0005-0000-0000-000072250000}"/>
    <cellStyle name="Normal 15 2 2 2 4 2 3" xfId="9707" xr:uid="{00000000-0005-0000-0000-000073250000}"/>
    <cellStyle name="Normal 15 2 2 2 4 3" xfId="9708" xr:uid="{00000000-0005-0000-0000-000074250000}"/>
    <cellStyle name="Normal 15 2 2 2 4 3 2" xfId="9709" xr:uid="{00000000-0005-0000-0000-000075250000}"/>
    <cellStyle name="Normal 15 2 2 2 4 3 2 2" xfId="9710" xr:uid="{00000000-0005-0000-0000-000076250000}"/>
    <cellStyle name="Normal 15 2 2 2 4 3 3" xfId="9711" xr:uid="{00000000-0005-0000-0000-000077250000}"/>
    <cellStyle name="Normal 15 2 2 2 4 4" xfId="9712" xr:uid="{00000000-0005-0000-0000-000078250000}"/>
    <cellStyle name="Normal 15 2 2 2 4 4 2" xfId="9713" xr:uid="{00000000-0005-0000-0000-000079250000}"/>
    <cellStyle name="Normal 15 2 2 2 4 4 2 2" xfId="9714" xr:uid="{00000000-0005-0000-0000-00007A250000}"/>
    <cellStyle name="Normal 15 2 2 2 4 4 3" xfId="9715" xr:uid="{00000000-0005-0000-0000-00007B250000}"/>
    <cellStyle name="Normal 15 2 2 2 4 5" xfId="9716" xr:uid="{00000000-0005-0000-0000-00007C250000}"/>
    <cellStyle name="Normal 15 2 2 2 4 5 2" xfId="9717" xr:uid="{00000000-0005-0000-0000-00007D250000}"/>
    <cellStyle name="Normal 15 2 2 2 4 6" xfId="9718" xr:uid="{00000000-0005-0000-0000-00007E250000}"/>
    <cellStyle name="Normal 15 2 2 2 4 6 2" xfId="9719" xr:uid="{00000000-0005-0000-0000-00007F250000}"/>
    <cellStyle name="Normal 15 2 2 2 4 7" xfId="9720" xr:uid="{00000000-0005-0000-0000-000080250000}"/>
    <cellStyle name="Normal 15 2 2 2 5" xfId="9721" xr:uid="{00000000-0005-0000-0000-000081250000}"/>
    <cellStyle name="Normal 15 2 2 2 5 2" xfId="9722" xr:uid="{00000000-0005-0000-0000-000082250000}"/>
    <cellStyle name="Normal 15 2 2 2 5 2 2" xfId="9723" xr:uid="{00000000-0005-0000-0000-000083250000}"/>
    <cellStyle name="Normal 15 2 2 2 5 3" xfId="9724" xr:uid="{00000000-0005-0000-0000-000084250000}"/>
    <cellStyle name="Normal 15 2 2 2 6" xfId="9725" xr:uid="{00000000-0005-0000-0000-000085250000}"/>
    <cellStyle name="Normal 15 2 2 2 6 2" xfId="9726" xr:uid="{00000000-0005-0000-0000-000086250000}"/>
    <cellStyle name="Normal 15 2 2 2 6 2 2" xfId="9727" xr:uid="{00000000-0005-0000-0000-000087250000}"/>
    <cellStyle name="Normal 15 2 2 2 6 3" xfId="9728" xr:uid="{00000000-0005-0000-0000-000088250000}"/>
    <cellStyle name="Normal 15 2 2 2 7" xfId="9729" xr:uid="{00000000-0005-0000-0000-000089250000}"/>
    <cellStyle name="Normal 15 2 2 2 7 2" xfId="9730" xr:uid="{00000000-0005-0000-0000-00008A250000}"/>
    <cellStyle name="Normal 15 2 2 2 7 2 2" xfId="9731" xr:uid="{00000000-0005-0000-0000-00008B250000}"/>
    <cellStyle name="Normal 15 2 2 2 7 3" xfId="9732" xr:uid="{00000000-0005-0000-0000-00008C250000}"/>
    <cellStyle name="Normal 15 2 2 2 8" xfId="9733" xr:uid="{00000000-0005-0000-0000-00008D250000}"/>
    <cellStyle name="Normal 15 2 2 2 8 2" xfId="9734" xr:uid="{00000000-0005-0000-0000-00008E250000}"/>
    <cellStyle name="Normal 15 2 2 2 9" xfId="9735" xr:uid="{00000000-0005-0000-0000-00008F250000}"/>
    <cellStyle name="Normal 15 2 2 2 9 2" xfId="9736" xr:uid="{00000000-0005-0000-0000-000090250000}"/>
    <cellStyle name="Normal 15 2 2 3" xfId="430" xr:uid="{00000000-0005-0000-0000-000091250000}"/>
    <cellStyle name="Normal 15 2 2 3 10" xfId="9737" xr:uid="{00000000-0005-0000-0000-000092250000}"/>
    <cellStyle name="Normal 15 2 2 3 10 2" xfId="9738" xr:uid="{00000000-0005-0000-0000-000093250000}"/>
    <cellStyle name="Normal 15 2 2 3 11" xfId="9739" xr:uid="{00000000-0005-0000-0000-000094250000}"/>
    <cellStyle name="Normal 15 2 2 3 2" xfId="9740" xr:uid="{00000000-0005-0000-0000-000095250000}"/>
    <cellStyle name="Normal 15 2 2 3 2 2" xfId="9741" xr:uid="{00000000-0005-0000-0000-000096250000}"/>
    <cellStyle name="Normal 15 2 2 3 2 2 2" xfId="9742" xr:uid="{00000000-0005-0000-0000-000097250000}"/>
    <cellStyle name="Normal 15 2 2 3 2 2 2 2" xfId="9743" xr:uid="{00000000-0005-0000-0000-000098250000}"/>
    <cellStyle name="Normal 15 2 2 3 2 2 2 2 2" xfId="9744" xr:uid="{00000000-0005-0000-0000-000099250000}"/>
    <cellStyle name="Normal 15 2 2 3 2 2 2 3" xfId="9745" xr:uid="{00000000-0005-0000-0000-00009A250000}"/>
    <cellStyle name="Normal 15 2 2 3 2 2 3" xfId="9746" xr:uid="{00000000-0005-0000-0000-00009B250000}"/>
    <cellStyle name="Normal 15 2 2 3 2 2 3 2" xfId="9747" xr:uid="{00000000-0005-0000-0000-00009C250000}"/>
    <cellStyle name="Normal 15 2 2 3 2 2 3 2 2" xfId="9748" xr:uid="{00000000-0005-0000-0000-00009D250000}"/>
    <cellStyle name="Normal 15 2 2 3 2 2 3 3" xfId="9749" xr:uid="{00000000-0005-0000-0000-00009E250000}"/>
    <cellStyle name="Normal 15 2 2 3 2 2 4" xfId="9750" xr:uid="{00000000-0005-0000-0000-00009F250000}"/>
    <cellStyle name="Normal 15 2 2 3 2 2 4 2" xfId="9751" xr:uid="{00000000-0005-0000-0000-0000A0250000}"/>
    <cellStyle name="Normal 15 2 2 3 2 2 4 2 2" xfId="9752" xr:uid="{00000000-0005-0000-0000-0000A1250000}"/>
    <cellStyle name="Normal 15 2 2 3 2 2 4 3" xfId="9753" xr:uid="{00000000-0005-0000-0000-0000A2250000}"/>
    <cellStyle name="Normal 15 2 2 3 2 2 5" xfId="9754" xr:uid="{00000000-0005-0000-0000-0000A3250000}"/>
    <cellStyle name="Normal 15 2 2 3 2 2 5 2" xfId="9755" xr:uid="{00000000-0005-0000-0000-0000A4250000}"/>
    <cellStyle name="Normal 15 2 2 3 2 2 6" xfId="9756" xr:uid="{00000000-0005-0000-0000-0000A5250000}"/>
    <cellStyle name="Normal 15 2 2 3 2 2 6 2" xfId="9757" xr:uid="{00000000-0005-0000-0000-0000A6250000}"/>
    <cellStyle name="Normal 15 2 2 3 2 2 7" xfId="9758" xr:uid="{00000000-0005-0000-0000-0000A7250000}"/>
    <cellStyle name="Normal 15 2 2 3 2 3" xfId="9759" xr:uid="{00000000-0005-0000-0000-0000A8250000}"/>
    <cellStyle name="Normal 15 2 2 3 2 3 2" xfId="9760" xr:uid="{00000000-0005-0000-0000-0000A9250000}"/>
    <cellStyle name="Normal 15 2 2 3 2 3 2 2" xfId="9761" xr:uid="{00000000-0005-0000-0000-0000AA250000}"/>
    <cellStyle name="Normal 15 2 2 3 2 3 2 2 2" xfId="9762" xr:uid="{00000000-0005-0000-0000-0000AB250000}"/>
    <cellStyle name="Normal 15 2 2 3 2 3 2 3" xfId="9763" xr:uid="{00000000-0005-0000-0000-0000AC250000}"/>
    <cellStyle name="Normal 15 2 2 3 2 3 3" xfId="9764" xr:uid="{00000000-0005-0000-0000-0000AD250000}"/>
    <cellStyle name="Normal 15 2 2 3 2 3 3 2" xfId="9765" xr:uid="{00000000-0005-0000-0000-0000AE250000}"/>
    <cellStyle name="Normal 15 2 2 3 2 3 3 2 2" xfId="9766" xr:uid="{00000000-0005-0000-0000-0000AF250000}"/>
    <cellStyle name="Normal 15 2 2 3 2 3 3 3" xfId="9767" xr:uid="{00000000-0005-0000-0000-0000B0250000}"/>
    <cellStyle name="Normal 15 2 2 3 2 3 4" xfId="9768" xr:uid="{00000000-0005-0000-0000-0000B1250000}"/>
    <cellStyle name="Normal 15 2 2 3 2 3 4 2" xfId="9769" xr:uid="{00000000-0005-0000-0000-0000B2250000}"/>
    <cellStyle name="Normal 15 2 2 3 2 3 4 2 2" xfId="9770" xr:uid="{00000000-0005-0000-0000-0000B3250000}"/>
    <cellStyle name="Normal 15 2 2 3 2 3 4 3" xfId="9771" xr:uid="{00000000-0005-0000-0000-0000B4250000}"/>
    <cellStyle name="Normal 15 2 2 3 2 3 5" xfId="9772" xr:uid="{00000000-0005-0000-0000-0000B5250000}"/>
    <cellStyle name="Normal 15 2 2 3 2 3 5 2" xfId="9773" xr:uid="{00000000-0005-0000-0000-0000B6250000}"/>
    <cellStyle name="Normal 15 2 2 3 2 3 6" xfId="9774" xr:uid="{00000000-0005-0000-0000-0000B7250000}"/>
    <cellStyle name="Normal 15 2 2 3 2 3 6 2" xfId="9775" xr:uid="{00000000-0005-0000-0000-0000B8250000}"/>
    <cellStyle name="Normal 15 2 2 3 2 3 7" xfId="9776" xr:uid="{00000000-0005-0000-0000-0000B9250000}"/>
    <cellStyle name="Normal 15 2 2 3 2 4" xfId="9777" xr:uid="{00000000-0005-0000-0000-0000BA250000}"/>
    <cellStyle name="Normal 15 2 2 3 2 4 2" xfId="9778" xr:uid="{00000000-0005-0000-0000-0000BB250000}"/>
    <cellStyle name="Normal 15 2 2 3 2 4 2 2" xfId="9779" xr:uid="{00000000-0005-0000-0000-0000BC250000}"/>
    <cellStyle name="Normal 15 2 2 3 2 4 3" xfId="9780" xr:uid="{00000000-0005-0000-0000-0000BD250000}"/>
    <cellStyle name="Normal 15 2 2 3 2 5" xfId="9781" xr:uid="{00000000-0005-0000-0000-0000BE250000}"/>
    <cellStyle name="Normal 15 2 2 3 2 5 2" xfId="9782" xr:uid="{00000000-0005-0000-0000-0000BF250000}"/>
    <cellStyle name="Normal 15 2 2 3 2 5 2 2" xfId="9783" xr:uid="{00000000-0005-0000-0000-0000C0250000}"/>
    <cellStyle name="Normal 15 2 2 3 2 5 3" xfId="9784" xr:uid="{00000000-0005-0000-0000-0000C1250000}"/>
    <cellStyle name="Normal 15 2 2 3 2 6" xfId="9785" xr:uid="{00000000-0005-0000-0000-0000C2250000}"/>
    <cellStyle name="Normal 15 2 2 3 2 6 2" xfId="9786" xr:uid="{00000000-0005-0000-0000-0000C3250000}"/>
    <cellStyle name="Normal 15 2 2 3 2 6 2 2" xfId="9787" xr:uid="{00000000-0005-0000-0000-0000C4250000}"/>
    <cellStyle name="Normal 15 2 2 3 2 6 3" xfId="9788" xr:uid="{00000000-0005-0000-0000-0000C5250000}"/>
    <cellStyle name="Normal 15 2 2 3 2 7" xfId="9789" xr:uid="{00000000-0005-0000-0000-0000C6250000}"/>
    <cellStyle name="Normal 15 2 2 3 2 7 2" xfId="9790" xr:uid="{00000000-0005-0000-0000-0000C7250000}"/>
    <cellStyle name="Normal 15 2 2 3 2 8" xfId="9791" xr:uid="{00000000-0005-0000-0000-0000C8250000}"/>
    <cellStyle name="Normal 15 2 2 3 2 8 2" xfId="9792" xr:uid="{00000000-0005-0000-0000-0000C9250000}"/>
    <cellStyle name="Normal 15 2 2 3 2 9" xfId="9793" xr:uid="{00000000-0005-0000-0000-0000CA250000}"/>
    <cellStyle name="Normal 15 2 2 3 3" xfId="9794" xr:uid="{00000000-0005-0000-0000-0000CB250000}"/>
    <cellStyle name="Normal 15 2 2 3 3 2" xfId="9795" xr:uid="{00000000-0005-0000-0000-0000CC250000}"/>
    <cellStyle name="Normal 15 2 2 3 3 2 2" xfId="9796" xr:uid="{00000000-0005-0000-0000-0000CD250000}"/>
    <cellStyle name="Normal 15 2 2 3 3 2 2 2" xfId="9797" xr:uid="{00000000-0005-0000-0000-0000CE250000}"/>
    <cellStyle name="Normal 15 2 2 3 3 2 2 2 2" xfId="9798" xr:uid="{00000000-0005-0000-0000-0000CF250000}"/>
    <cellStyle name="Normal 15 2 2 3 3 2 2 3" xfId="9799" xr:uid="{00000000-0005-0000-0000-0000D0250000}"/>
    <cellStyle name="Normal 15 2 2 3 3 2 3" xfId="9800" xr:uid="{00000000-0005-0000-0000-0000D1250000}"/>
    <cellStyle name="Normal 15 2 2 3 3 2 3 2" xfId="9801" xr:uid="{00000000-0005-0000-0000-0000D2250000}"/>
    <cellStyle name="Normal 15 2 2 3 3 2 3 2 2" xfId="9802" xr:uid="{00000000-0005-0000-0000-0000D3250000}"/>
    <cellStyle name="Normal 15 2 2 3 3 2 3 3" xfId="9803" xr:uid="{00000000-0005-0000-0000-0000D4250000}"/>
    <cellStyle name="Normal 15 2 2 3 3 2 4" xfId="9804" xr:uid="{00000000-0005-0000-0000-0000D5250000}"/>
    <cellStyle name="Normal 15 2 2 3 3 2 4 2" xfId="9805" xr:uid="{00000000-0005-0000-0000-0000D6250000}"/>
    <cellStyle name="Normal 15 2 2 3 3 2 4 2 2" xfId="9806" xr:uid="{00000000-0005-0000-0000-0000D7250000}"/>
    <cellStyle name="Normal 15 2 2 3 3 2 4 3" xfId="9807" xr:uid="{00000000-0005-0000-0000-0000D8250000}"/>
    <cellStyle name="Normal 15 2 2 3 3 2 5" xfId="9808" xr:uid="{00000000-0005-0000-0000-0000D9250000}"/>
    <cellStyle name="Normal 15 2 2 3 3 2 5 2" xfId="9809" xr:uid="{00000000-0005-0000-0000-0000DA250000}"/>
    <cellStyle name="Normal 15 2 2 3 3 2 6" xfId="9810" xr:uid="{00000000-0005-0000-0000-0000DB250000}"/>
    <cellStyle name="Normal 15 2 2 3 3 2 6 2" xfId="9811" xr:uid="{00000000-0005-0000-0000-0000DC250000}"/>
    <cellStyle name="Normal 15 2 2 3 3 2 7" xfId="9812" xr:uid="{00000000-0005-0000-0000-0000DD250000}"/>
    <cellStyle name="Normal 15 2 2 3 3 3" xfId="9813" xr:uid="{00000000-0005-0000-0000-0000DE250000}"/>
    <cellStyle name="Normal 15 2 2 3 3 3 2" xfId="9814" xr:uid="{00000000-0005-0000-0000-0000DF250000}"/>
    <cellStyle name="Normal 15 2 2 3 3 3 2 2" xfId="9815" xr:uid="{00000000-0005-0000-0000-0000E0250000}"/>
    <cellStyle name="Normal 15 2 2 3 3 3 3" xfId="9816" xr:uid="{00000000-0005-0000-0000-0000E1250000}"/>
    <cellStyle name="Normal 15 2 2 3 3 4" xfId="9817" xr:uid="{00000000-0005-0000-0000-0000E2250000}"/>
    <cellStyle name="Normal 15 2 2 3 3 4 2" xfId="9818" xr:uid="{00000000-0005-0000-0000-0000E3250000}"/>
    <cellStyle name="Normal 15 2 2 3 3 4 2 2" xfId="9819" xr:uid="{00000000-0005-0000-0000-0000E4250000}"/>
    <cellStyle name="Normal 15 2 2 3 3 4 3" xfId="9820" xr:uid="{00000000-0005-0000-0000-0000E5250000}"/>
    <cellStyle name="Normal 15 2 2 3 3 5" xfId="9821" xr:uid="{00000000-0005-0000-0000-0000E6250000}"/>
    <cellStyle name="Normal 15 2 2 3 3 5 2" xfId="9822" xr:uid="{00000000-0005-0000-0000-0000E7250000}"/>
    <cellStyle name="Normal 15 2 2 3 3 5 2 2" xfId="9823" xr:uid="{00000000-0005-0000-0000-0000E8250000}"/>
    <cellStyle name="Normal 15 2 2 3 3 5 3" xfId="9824" xr:uid="{00000000-0005-0000-0000-0000E9250000}"/>
    <cellStyle name="Normal 15 2 2 3 3 6" xfId="9825" xr:uid="{00000000-0005-0000-0000-0000EA250000}"/>
    <cellStyle name="Normal 15 2 2 3 3 6 2" xfId="9826" xr:uid="{00000000-0005-0000-0000-0000EB250000}"/>
    <cellStyle name="Normal 15 2 2 3 3 7" xfId="9827" xr:uid="{00000000-0005-0000-0000-0000EC250000}"/>
    <cellStyle name="Normal 15 2 2 3 3 7 2" xfId="9828" xr:uid="{00000000-0005-0000-0000-0000ED250000}"/>
    <cellStyle name="Normal 15 2 2 3 3 8" xfId="9829" xr:uid="{00000000-0005-0000-0000-0000EE250000}"/>
    <cellStyle name="Normal 15 2 2 3 4" xfId="9830" xr:uid="{00000000-0005-0000-0000-0000EF250000}"/>
    <cellStyle name="Normal 15 2 2 3 4 2" xfId="9831" xr:uid="{00000000-0005-0000-0000-0000F0250000}"/>
    <cellStyle name="Normal 15 2 2 3 4 2 2" xfId="9832" xr:uid="{00000000-0005-0000-0000-0000F1250000}"/>
    <cellStyle name="Normal 15 2 2 3 4 2 2 2" xfId="9833" xr:uid="{00000000-0005-0000-0000-0000F2250000}"/>
    <cellStyle name="Normal 15 2 2 3 4 2 3" xfId="9834" xr:uid="{00000000-0005-0000-0000-0000F3250000}"/>
    <cellStyle name="Normal 15 2 2 3 4 3" xfId="9835" xr:uid="{00000000-0005-0000-0000-0000F4250000}"/>
    <cellStyle name="Normal 15 2 2 3 4 3 2" xfId="9836" xr:uid="{00000000-0005-0000-0000-0000F5250000}"/>
    <cellStyle name="Normal 15 2 2 3 4 3 2 2" xfId="9837" xr:uid="{00000000-0005-0000-0000-0000F6250000}"/>
    <cellStyle name="Normal 15 2 2 3 4 3 3" xfId="9838" xr:uid="{00000000-0005-0000-0000-0000F7250000}"/>
    <cellStyle name="Normal 15 2 2 3 4 4" xfId="9839" xr:uid="{00000000-0005-0000-0000-0000F8250000}"/>
    <cellStyle name="Normal 15 2 2 3 4 4 2" xfId="9840" xr:uid="{00000000-0005-0000-0000-0000F9250000}"/>
    <cellStyle name="Normal 15 2 2 3 4 4 2 2" xfId="9841" xr:uid="{00000000-0005-0000-0000-0000FA250000}"/>
    <cellStyle name="Normal 15 2 2 3 4 4 3" xfId="9842" xr:uid="{00000000-0005-0000-0000-0000FB250000}"/>
    <cellStyle name="Normal 15 2 2 3 4 5" xfId="9843" xr:uid="{00000000-0005-0000-0000-0000FC250000}"/>
    <cellStyle name="Normal 15 2 2 3 4 5 2" xfId="9844" xr:uid="{00000000-0005-0000-0000-0000FD250000}"/>
    <cellStyle name="Normal 15 2 2 3 4 6" xfId="9845" xr:uid="{00000000-0005-0000-0000-0000FE250000}"/>
    <cellStyle name="Normal 15 2 2 3 4 6 2" xfId="9846" xr:uid="{00000000-0005-0000-0000-0000FF250000}"/>
    <cellStyle name="Normal 15 2 2 3 4 7" xfId="9847" xr:uid="{00000000-0005-0000-0000-000000260000}"/>
    <cellStyle name="Normal 15 2 2 3 5" xfId="9848" xr:uid="{00000000-0005-0000-0000-000001260000}"/>
    <cellStyle name="Normal 15 2 2 3 5 2" xfId="9849" xr:uid="{00000000-0005-0000-0000-000002260000}"/>
    <cellStyle name="Normal 15 2 2 3 5 2 2" xfId="9850" xr:uid="{00000000-0005-0000-0000-000003260000}"/>
    <cellStyle name="Normal 15 2 2 3 5 2 2 2" xfId="9851" xr:uid="{00000000-0005-0000-0000-000004260000}"/>
    <cellStyle name="Normal 15 2 2 3 5 2 3" xfId="9852" xr:uid="{00000000-0005-0000-0000-000005260000}"/>
    <cellStyle name="Normal 15 2 2 3 5 3" xfId="9853" xr:uid="{00000000-0005-0000-0000-000006260000}"/>
    <cellStyle name="Normal 15 2 2 3 5 3 2" xfId="9854" xr:uid="{00000000-0005-0000-0000-000007260000}"/>
    <cellStyle name="Normal 15 2 2 3 5 3 2 2" xfId="9855" xr:uid="{00000000-0005-0000-0000-000008260000}"/>
    <cellStyle name="Normal 15 2 2 3 5 3 3" xfId="9856" xr:uid="{00000000-0005-0000-0000-000009260000}"/>
    <cellStyle name="Normal 15 2 2 3 5 4" xfId="9857" xr:uid="{00000000-0005-0000-0000-00000A260000}"/>
    <cellStyle name="Normal 15 2 2 3 5 4 2" xfId="9858" xr:uid="{00000000-0005-0000-0000-00000B260000}"/>
    <cellStyle name="Normal 15 2 2 3 5 4 2 2" xfId="9859" xr:uid="{00000000-0005-0000-0000-00000C260000}"/>
    <cellStyle name="Normal 15 2 2 3 5 4 3" xfId="9860" xr:uid="{00000000-0005-0000-0000-00000D260000}"/>
    <cellStyle name="Normal 15 2 2 3 5 5" xfId="9861" xr:uid="{00000000-0005-0000-0000-00000E260000}"/>
    <cellStyle name="Normal 15 2 2 3 5 5 2" xfId="9862" xr:uid="{00000000-0005-0000-0000-00000F260000}"/>
    <cellStyle name="Normal 15 2 2 3 5 6" xfId="9863" xr:uid="{00000000-0005-0000-0000-000010260000}"/>
    <cellStyle name="Normal 15 2 2 3 5 6 2" xfId="9864" xr:uid="{00000000-0005-0000-0000-000011260000}"/>
    <cellStyle name="Normal 15 2 2 3 5 7" xfId="9865" xr:uid="{00000000-0005-0000-0000-000012260000}"/>
    <cellStyle name="Normal 15 2 2 3 6" xfId="9866" xr:uid="{00000000-0005-0000-0000-000013260000}"/>
    <cellStyle name="Normal 15 2 2 3 6 2" xfId="9867" xr:uid="{00000000-0005-0000-0000-000014260000}"/>
    <cellStyle name="Normal 15 2 2 3 6 2 2" xfId="9868" xr:uid="{00000000-0005-0000-0000-000015260000}"/>
    <cellStyle name="Normal 15 2 2 3 6 3" xfId="9869" xr:uid="{00000000-0005-0000-0000-000016260000}"/>
    <cellStyle name="Normal 15 2 2 3 7" xfId="9870" xr:uid="{00000000-0005-0000-0000-000017260000}"/>
    <cellStyle name="Normal 15 2 2 3 7 2" xfId="9871" xr:uid="{00000000-0005-0000-0000-000018260000}"/>
    <cellStyle name="Normal 15 2 2 3 7 2 2" xfId="9872" xr:uid="{00000000-0005-0000-0000-000019260000}"/>
    <cellStyle name="Normal 15 2 2 3 7 3" xfId="9873" xr:uid="{00000000-0005-0000-0000-00001A260000}"/>
    <cellStyle name="Normal 15 2 2 3 8" xfId="9874" xr:uid="{00000000-0005-0000-0000-00001B260000}"/>
    <cellStyle name="Normal 15 2 2 3 8 2" xfId="9875" xr:uid="{00000000-0005-0000-0000-00001C260000}"/>
    <cellStyle name="Normal 15 2 2 3 8 2 2" xfId="9876" xr:uid="{00000000-0005-0000-0000-00001D260000}"/>
    <cellStyle name="Normal 15 2 2 3 8 3" xfId="9877" xr:uid="{00000000-0005-0000-0000-00001E260000}"/>
    <cellStyle name="Normal 15 2 2 3 9" xfId="9878" xr:uid="{00000000-0005-0000-0000-00001F260000}"/>
    <cellStyle name="Normal 15 2 2 3 9 2" xfId="9879" xr:uid="{00000000-0005-0000-0000-000020260000}"/>
    <cellStyle name="Normal 15 2 2 4" xfId="9880" xr:uid="{00000000-0005-0000-0000-000021260000}"/>
    <cellStyle name="Normal 15 2 2 4 2" xfId="9881" xr:uid="{00000000-0005-0000-0000-000022260000}"/>
    <cellStyle name="Normal 15 2 2 4 2 2" xfId="9882" xr:uid="{00000000-0005-0000-0000-000023260000}"/>
    <cellStyle name="Normal 15 2 2 4 2 2 2" xfId="9883" xr:uid="{00000000-0005-0000-0000-000024260000}"/>
    <cellStyle name="Normal 15 2 2 4 2 2 2 2" xfId="9884" xr:uid="{00000000-0005-0000-0000-000025260000}"/>
    <cellStyle name="Normal 15 2 2 4 2 2 3" xfId="9885" xr:uid="{00000000-0005-0000-0000-000026260000}"/>
    <cellStyle name="Normal 15 2 2 4 2 3" xfId="9886" xr:uid="{00000000-0005-0000-0000-000027260000}"/>
    <cellStyle name="Normal 15 2 2 4 2 3 2" xfId="9887" xr:uid="{00000000-0005-0000-0000-000028260000}"/>
    <cellStyle name="Normal 15 2 2 4 2 3 2 2" xfId="9888" xr:uid="{00000000-0005-0000-0000-000029260000}"/>
    <cellStyle name="Normal 15 2 2 4 2 3 3" xfId="9889" xr:uid="{00000000-0005-0000-0000-00002A260000}"/>
    <cellStyle name="Normal 15 2 2 4 2 4" xfId="9890" xr:uid="{00000000-0005-0000-0000-00002B260000}"/>
    <cellStyle name="Normal 15 2 2 4 2 4 2" xfId="9891" xr:uid="{00000000-0005-0000-0000-00002C260000}"/>
    <cellStyle name="Normal 15 2 2 4 2 4 2 2" xfId="9892" xr:uid="{00000000-0005-0000-0000-00002D260000}"/>
    <cellStyle name="Normal 15 2 2 4 2 4 3" xfId="9893" xr:uid="{00000000-0005-0000-0000-00002E260000}"/>
    <cellStyle name="Normal 15 2 2 4 2 5" xfId="9894" xr:uid="{00000000-0005-0000-0000-00002F260000}"/>
    <cellStyle name="Normal 15 2 2 4 2 5 2" xfId="9895" xr:uid="{00000000-0005-0000-0000-000030260000}"/>
    <cellStyle name="Normal 15 2 2 4 2 6" xfId="9896" xr:uid="{00000000-0005-0000-0000-000031260000}"/>
    <cellStyle name="Normal 15 2 2 4 2 6 2" xfId="9897" xr:uid="{00000000-0005-0000-0000-000032260000}"/>
    <cellStyle name="Normal 15 2 2 4 2 7" xfId="9898" xr:uid="{00000000-0005-0000-0000-000033260000}"/>
    <cellStyle name="Normal 15 2 2 4 3" xfId="9899" xr:uid="{00000000-0005-0000-0000-000034260000}"/>
    <cellStyle name="Normal 15 2 2 4 3 2" xfId="9900" xr:uid="{00000000-0005-0000-0000-000035260000}"/>
    <cellStyle name="Normal 15 2 2 4 3 2 2" xfId="9901" xr:uid="{00000000-0005-0000-0000-000036260000}"/>
    <cellStyle name="Normal 15 2 2 4 3 2 2 2" xfId="9902" xr:uid="{00000000-0005-0000-0000-000037260000}"/>
    <cellStyle name="Normal 15 2 2 4 3 2 3" xfId="9903" xr:uid="{00000000-0005-0000-0000-000038260000}"/>
    <cellStyle name="Normal 15 2 2 4 3 3" xfId="9904" xr:uid="{00000000-0005-0000-0000-000039260000}"/>
    <cellStyle name="Normal 15 2 2 4 3 3 2" xfId="9905" xr:uid="{00000000-0005-0000-0000-00003A260000}"/>
    <cellStyle name="Normal 15 2 2 4 3 3 2 2" xfId="9906" xr:uid="{00000000-0005-0000-0000-00003B260000}"/>
    <cellStyle name="Normal 15 2 2 4 3 3 3" xfId="9907" xr:uid="{00000000-0005-0000-0000-00003C260000}"/>
    <cellStyle name="Normal 15 2 2 4 3 4" xfId="9908" xr:uid="{00000000-0005-0000-0000-00003D260000}"/>
    <cellStyle name="Normal 15 2 2 4 3 4 2" xfId="9909" xr:uid="{00000000-0005-0000-0000-00003E260000}"/>
    <cellStyle name="Normal 15 2 2 4 3 4 2 2" xfId="9910" xr:uid="{00000000-0005-0000-0000-00003F260000}"/>
    <cellStyle name="Normal 15 2 2 4 3 4 3" xfId="9911" xr:uid="{00000000-0005-0000-0000-000040260000}"/>
    <cellStyle name="Normal 15 2 2 4 3 5" xfId="9912" xr:uid="{00000000-0005-0000-0000-000041260000}"/>
    <cellStyle name="Normal 15 2 2 4 3 5 2" xfId="9913" xr:uid="{00000000-0005-0000-0000-000042260000}"/>
    <cellStyle name="Normal 15 2 2 4 3 6" xfId="9914" xr:uid="{00000000-0005-0000-0000-000043260000}"/>
    <cellStyle name="Normal 15 2 2 4 3 6 2" xfId="9915" xr:uid="{00000000-0005-0000-0000-000044260000}"/>
    <cellStyle name="Normal 15 2 2 4 3 7" xfId="9916" xr:uid="{00000000-0005-0000-0000-000045260000}"/>
    <cellStyle name="Normal 15 2 2 4 4" xfId="9917" xr:uid="{00000000-0005-0000-0000-000046260000}"/>
    <cellStyle name="Normal 15 2 2 4 4 2" xfId="9918" xr:uid="{00000000-0005-0000-0000-000047260000}"/>
    <cellStyle name="Normal 15 2 2 4 4 2 2" xfId="9919" xr:uid="{00000000-0005-0000-0000-000048260000}"/>
    <cellStyle name="Normal 15 2 2 4 4 3" xfId="9920" xr:uid="{00000000-0005-0000-0000-000049260000}"/>
    <cellStyle name="Normal 15 2 2 4 5" xfId="9921" xr:uid="{00000000-0005-0000-0000-00004A260000}"/>
    <cellStyle name="Normal 15 2 2 4 5 2" xfId="9922" xr:uid="{00000000-0005-0000-0000-00004B260000}"/>
    <cellStyle name="Normal 15 2 2 4 5 2 2" xfId="9923" xr:uid="{00000000-0005-0000-0000-00004C260000}"/>
    <cellStyle name="Normal 15 2 2 4 5 3" xfId="9924" xr:uid="{00000000-0005-0000-0000-00004D260000}"/>
    <cellStyle name="Normal 15 2 2 4 6" xfId="9925" xr:uid="{00000000-0005-0000-0000-00004E260000}"/>
    <cellStyle name="Normal 15 2 2 4 6 2" xfId="9926" xr:uid="{00000000-0005-0000-0000-00004F260000}"/>
    <cellStyle name="Normal 15 2 2 4 6 2 2" xfId="9927" xr:uid="{00000000-0005-0000-0000-000050260000}"/>
    <cellStyle name="Normal 15 2 2 4 6 3" xfId="9928" xr:uid="{00000000-0005-0000-0000-000051260000}"/>
    <cellStyle name="Normal 15 2 2 4 7" xfId="9929" xr:uid="{00000000-0005-0000-0000-000052260000}"/>
    <cellStyle name="Normal 15 2 2 4 7 2" xfId="9930" xr:uid="{00000000-0005-0000-0000-000053260000}"/>
    <cellStyle name="Normal 15 2 2 4 8" xfId="9931" xr:uid="{00000000-0005-0000-0000-000054260000}"/>
    <cellStyle name="Normal 15 2 2 4 8 2" xfId="9932" xr:uid="{00000000-0005-0000-0000-000055260000}"/>
    <cellStyle name="Normal 15 2 2 4 9" xfId="9933" xr:uid="{00000000-0005-0000-0000-000056260000}"/>
    <cellStyle name="Normal 15 2 2 5" xfId="9934" xr:uid="{00000000-0005-0000-0000-000057260000}"/>
    <cellStyle name="Normal 15 2 2 5 2" xfId="9935" xr:uid="{00000000-0005-0000-0000-000058260000}"/>
    <cellStyle name="Normal 15 2 2 5 2 2" xfId="9936" xr:uid="{00000000-0005-0000-0000-000059260000}"/>
    <cellStyle name="Normal 15 2 2 5 2 2 2" xfId="9937" xr:uid="{00000000-0005-0000-0000-00005A260000}"/>
    <cellStyle name="Normal 15 2 2 5 2 3" xfId="9938" xr:uid="{00000000-0005-0000-0000-00005B260000}"/>
    <cellStyle name="Normal 15 2 2 5 3" xfId="9939" xr:uid="{00000000-0005-0000-0000-00005C260000}"/>
    <cellStyle name="Normal 15 2 2 5 3 2" xfId="9940" xr:uid="{00000000-0005-0000-0000-00005D260000}"/>
    <cellStyle name="Normal 15 2 2 5 3 2 2" xfId="9941" xr:uid="{00000000-0005-0000-0000-00005E260000}"/>
    <cellStyle name="Normal 15 2 2 5 3 3" xfId="9942" xr:uid="{00000000-0005-0000-0000-00005F260000}"/>
    <cellStyle name="Normal 15 2 2 5 4" xfId="9943" xr:uid="{00000000-0005-0000-0000-000060260000}"/>
    <cellStyle name="Normal 15 2 2 5 4 2" xfId="9944" xr:uid="{00000000-0005-0000-0000-000061260000}"/>
    <cellStyle name="Normal 15 2 2 5 4 2 2" xfId="9945" xr:uid="{00000000-0005-0000-0000-000062260000}"/>
    <cellStyle name="Normal 15 2 2 5 4 3" xfId="9946" xr:uid="{00000000-0005-0000-0000-000063260000}"/>
    <cellStyle name="Normal 15 2 2 5 5" xfId="9947" xr:uid="{00000000-0005-0000-0000-000064260000}"/>
    <cellStyle name="Normal 15 2 2 5 5 2" xfId="9948" xr:uid="{00000000-0005-0000-0000-000065260000}"/>
    <cellStyle name="Normal 15 2 2 5 6" xfId="9949" xr:uid="{00000000-0005-0000-0000-000066260000}"/>
    <cellStyle name="Normal 15 2 2 5 6 2" xfId="9950" xr:uid="{00000000-0005-0000-0000-000067260000}"/>
    <cellStyle name="Normal 15 2 2 5 7" xfId="9951" xr:uid="{00000000-0005-0000-0000-000068260000}"/>
    <cellStyle name="Normal 15 2 2 6" xfId="9952" xr:uid="{00000000-0005-0000-0000-000069260000}"/>
    <cellStyle name="Normal 15 2 2 6 2" xfId="9953" xr:uid="{00000000-0005-0000-0000-00006A260000}"/>
    <cellStyle name="Normal 15 2 2 6 2 2" xfId="9954" xr:uid="{00000000-0005-0000-0000-00006B260000}"/>
    <cellStyle name="Normal 15 2 2 6 2 2 2" xfId="9955" xr:uid="{00000000-0005-0000-0000-00006C260000}"/>
    <cellStyle name="Normal 15 2 2 6 2 3" xfId="9956" xr:uid="{00000000-0005-0000-0000-00006D260000}"/>
    <cellStyle name="Normal 15 2 2 6 3" xfId="9957" xr:uid="{00000000-0005-0000-0000-00006E260000}"/>
    <cellStyle name="Normal 15 2 2 6 3 2" xfId="9958" xr:uid="{00000000-0005-0000-0000-00006F260000}"/>
    <cellStyle name="Normal 15 2 2 6 3 2 2" xfId="9959" xr:uid="{00000000-0005-0000-0000-000070260000}"/>
    <cellStyle name="Normal 15 2 2 6 3 3" xfId="9960" xr:uid="{00000000-0005-0000-0000-000071260000}"/>
    <cellStyle name="Normal 15 2 2 6 4" xfId="9961" xr:uid="{00000000-0005-0000-0000-000072260000}"/>
    <cellStyle name="Normal 15 2 2 6 4 2" xfId="9962" xr:uid="{00000000-0005-0000-0000-000073260000}"/>
    <cellStyle name="Normal 15 2 2 6 4 2 2" xfId="9963" xr:uid="{00000000-0005-0000-0000-000074260000}"/>
    <cellStyle name="Normal 15 2 2 6 4 3" xfId="9964" xr:uid="{00000000-0005-0000-0000-000075260000}"/>
    <cellStyle name="Normal 15 2 2 6 5" xfId="9965" xr:uid="{00000000-0005-0000-0000-000076260000}"/>
    <cellStyle name="Normal 15 2 2 6 5 2" xfId="9966" xr:uid="{00000000-0005-0000-0000-000077260000}"/>
    <cellStyle name="Normal 15 2 2 6 6" xfId="9967" xr:uid="{00000000-0005-0000-0000-000078260000}"/>
    <cellStyle name="Normal 15 2 2 6 6 2" xfId="9968" xr:uid="{00000000-0005-0000-0000-000079260000}"/>
    <cellStyle name="Normal 15 2 2 6 7" xfId="9969" xr:uid="{00000000-0005-0000-0000-00007A260000}"/>
    <cellStyle name="Normal 15 2 2 7" xfId="9970" xr:uid="{00000000-0005-0000-0000-00007B260000}"/>
    <cellStyle name="Normal 15 2 2 7 2" xfId="9971" xr:uid="{00000000-0005-0000-0000-00007C260000}"/>
    <cellStyle name="Normal 15 2 2 7 2 2" xfId="9972" xr:uid="{00000000-0005-0000-0000-00007D260000}"/>
    <cellStyle name="Normal 15 2 2 7 3" xfId="9973" xr:uid="{00000000-0005-0000-0000-00007E260000}"/>
    <cellStyle name="Normal 15 2 2 8" xfId="9974" xr:uid="{00000000-0005-0000-0000-00007F260000}"/>
    <cellStyle name="Normal 15 2 2 8 2" xfId="9975" xr:uid="{00000000-0005-0000-0000-000080260000}"/>
    <cellStyle name="Normal 15 2 2 8 2 2" xfId="9976" xr:uid="{00000000-0005-0000-0000-000081260000}"/>
    <cellStyle name="Normal 15 2 2 8 3" xfId="9977" xr:uid="{00000000-0005-0000-0000-000082260000}"/>
    <cellStyle name="Normal 15 2 2 9" xfId="9978" xr:uid="{00000000-0005-0000-0000-000083260000}"/>
    <cellStyle name="Normal 15 2 2 9 2" xfId="9979" xr:uid="{00000000-0005-0000-0000-000084260000}"/>
    <cellStyle name="Normal 15 2 2 9 2 2" xfId="9980" xr:uid="{00000000-0005-0000-0000-000085260000}"/>
    <cellStyle name="Normal 15 2 2 9 3" xfId="9981" xr:uid="{00000000-0005-0000-0000-000086260000}"/>
    <cellStyle name="Normal 15 2 2_Confidential Information" xfId="9982" xr:uid="{00000000-0005-0000-0000-000087260000}"/>
    <cellStyle name="Normal 15 2 3" xfId="431" xr:uid="{00000000-0005-0000-0000-000088260000}"/>
    <cellStyle name="Normal 15 2 3 10" xfId="9983" xr:uid="{00000000-0005-0000-0000-000089260000}"/>
    <cellStyle name="Normal 15 2 3 10 2" xfId="9984" xr:uid="{00000000-0005-0000-0000-00008A260000}"/>
    <cellStyle name="Normal 15 2 3 10 2 2" xfId="9985" xr:uid="{00000000-0005-0000-0000-00008B260000}"/>
    <cellStyle name="Normal 15 2 3 10 3" xfId="9986" xr:uid="{00000000-0005-0000-0000-00008C260000}"/>
    <cellStyle name="Normal 15 2 3 11" xfId="9987" xr:uid="{00000000-0005-0000-0000-00008D260000}"/>
    <cellStyle name="Normal 15 2 3 11 2" xfId="9988" xr:uid="{00000000-0005-0000-0000-00008E260000}"/>
    <cellStyle name="Normal 15 2 3 12" xfId="9989" xr:uid="{00000000-0005-0000-0000-00008F260000}"/>
    <cellStyle name="Normal 15 2 3 12 2" xfId="9990" xr:uid="{00000000-0005-0000-0000-000090260000}"/>
    <cellStyle name="Normal 15 2 3 13" xfId="9991" xr:uid="{00000000-0005-0000-0000-000091260000}"/>
    <cellStyle name="Normal 15 2 3 2" xfId="432" xr:uid="{00000000-0005-0000-0000-000092260000}"/>
    <cellStyle name="Normal 15 2 3 2 10" xfId="9992" xr:uid="{00000000-0005-0000-0000-000093260000}"/>
    <cellStyle name="Normal 15 2 3 2 10 2" xfId="9993" xr:uid="{00000000-0005-0000-0000-000094260000}"/>
    <cellStyle name="Normal 15 2 3 2 11" xfId="9994" xr:uid="{00000000-0005-0000-0000-000095260000}"/>
    <cellStyle name="Normal 15 2 3 2 2" xfId="9995" xr:uid="{00000000-0005-0000-0000-000096260000}"/>
    <cellStyle name="Normal 15 2 3 2 2 2" xfId="9996" xr:uid="{00000000-0005-0000-0000-000097260000}"/>
    <cellStyle name="Normal 15 2 3 2 2 2 2" xfId="9997" xr:uid="{00000000-0005-0000-0000-000098260000}"/>
    <cellStyle name="Normal 15 2 3 2 2 2 2 2" xfId="9998" xr:uid="{00000000-0005-0000-0000-000099260000}"/>
    <cellStyle name="Normal 15 2 3 2 2 2 2 2 2" xfId="9999" xr:uid="{00000000-0005-0000-0000-00009A260000}"/>
    <cellStyle name="Normal 15 2 3 2 2 2 2 3" xfId="10000" xr:uid="{00000000-0005-0000-0000-00009B260000}"/>
    <cellStyle name="Normal 15 2 3 2 2 2 3" xfId="10001" xr:uid="{00000000-0005-0000-0000-00009C260000}"/>
    <cellStyle name="Normal 15 2 3 2 2 2 3 2" xfId="10002" xr:uid="{00000000-0005-0000-0000-00009D260000}"/>
    <cellStyle name="Normal 15 2 3 2 2 2 3 2 2" xfId="10003" xr:uid="{00000000-0005-0000-0000-00009E260000}"/>
    <cellStyle name="Normal 15 2 3 2 2 2 3 3" xfId="10004" xr:uid="{00000000-0005-0000-0000-00009F260000}"/>
    <cellStyle name="Normal 15 2 3 2 2 2 4" xfId="10005" xr:uid="{00000000-0005-0000-0000-0000A0260000}"/>
    <cellStyle name="Normal 15 2 3 2 2 2 4 2" xfId="10006" xr:uid="{00000000-0005-0000-0000-0000A1260000}"/>
    <cellStyle name="Normal 15 2 3 2 2 2 4 2 2" xfId="10007" xr:uid="{00000000-0005-0000-0000-0000A2260000}"/>
    <cellStyle name="Normal 15 2 3 2 2 2 4 3" xfId="10008" xr:uid="{00000000-0005-0000-0000-0000A3260000}"/>
    <cellStyle name="Normal 15 2 3 2 2 2 5" xfId="10009" xr:uid="{00000000-0005-0000-0000-0000A4260000}"/>
    <cellStyle name="Normal 15 2 3 2 2 2 5 2" xfId="10010" xr:uid="{00000000-0005-0000-0000-0000A5260000}"/>
    <cellStyle name="Normal 15 2 3 2 2 2 6" xfId="10011" xr:uid="{00000000-0005-0000-0000-0000A6260000}"/>
    <cellStyle name="Normal 15 2 3 2 2 2 6 2" xfId="10012" xr:uid="{00000000-0005-0000-0000-0000A7260000}"/>
    <cellStyle name="Normal 15 2 3 2 2 2 7" xfId="10013" xr:uid="{00000000-0005-0000-0000-0000A8260000}"/>
    <cellStyle name="Normal 15 2 3 2 2 3" xfId="10014" xr:uid="{00000000-0005-0000-0000-0000A9260000}"/>
    <cellStyle name="Normal 15 2 3 2 2 3 2" xfId="10015" xr:uid="{00000000-0005-0000-0000-0000AA260000}"/>
    <cellStyle name="Normal 15 2 3 2 2 3 2 2" xfId="10016" xr:uid="{00000000-0005-0000-0000-0000AB260000}"/>
    <cellStyle name="Normal 15 2 3 2 2 3 2 2 2" xfId="10017" xr:uid="{00000000-0005-0000-0000-0000AC260000}"/>
    <cellStyle name="Normal 15 2 3 2 2 3 2 3" xfId="10018" xr:uid="{00000000-0005-0000-0000-0000AD260000}"/>
    <cellStyle name="Normal 15 2 3 2 2 3 3" xfId="10019" xr:uid="{00000000-0005-0000-0000-0000AE260000}"/>
    <cellStyle name="Normal 15 2 3 2 2 3 3 2" xfId="10020" xr:uid="{00000000-0005-0000-0000-0000AF260000}"/>
    <cellStyle name="Normal 15 2 3 2 2 3 3 2 2" xfId="10021" xr:uid="{00000000-0005-0000-0000-0000B0260000}"/>
    <cellStyle name="Normal 15 2 3 2 2 3 3 3" xfId="10022" xr:uid="{00000000-0005-0000-0000-0000B1260000}"/>
    <cellStyle name="Normal 15 2 3 2 2 3 4" xfId="10023" xr:uid="{00000000-0005-0000-0000-0000B2260000}"/>
    <cellStyle name="Normal 15 2 3 2 2 3 4 2" xfId="10024" xr:uid="{00000000-0005-0000-0000-0000B3260000}"/>
    <cellStyle name="Normal 15 2 3 2 2 3 4 2 2" xfId="10025" xr:uid="{00000000-0005-0000-0000-0000B4260000}"/>
    <cellStyle name="Normal 15 2 3 2 2 3 4 3" xfId="10026" xr:uid="{00000000-0005-0000-0000-0000B5260000}"/>
    <cellStyle name="Normal 15 2 3 2 2 3 5" xfId="10027" xr:uid="{00000000-0005-0000-0000-0000B6260000}"/>
    <cellStyle name="Normal 15 2 3 2 2 3 5 2" xfId="10028" xr:uid="{00000000-0005-0000-0000-0000B7260000}"/>
    <cellStyle name="Normal 15 2 3 2 2 3 6" xfId="10029" xr:uid="{00000000-0005-0000-0000-0000B8260000}"/>
    <cellStyle name="Normal 15 2 3 2 2 3 6 2" xfId="10030" xr:uid="{00000000-0005-0000-0000-0000B9260000}"/>
    <cellStyle name="Normal 15 2 3 2 2 3 7" xfId="10031" xr:uid="{00000000-0005-0000-0000-0000BA260000}"/>
    <cellStyle name="Normal 15 2 3 2 2 4" xfId="10032" xr:uid="{00000000-0005-0000-0000-0000BB260000}"/>
    <cellStyle name="Normal 15 2 3 2 2 4 2" xfId="10033" xr:uid="{00000000-0005-0000-0000-0000BC260000}"/>
    <cellStyle name="Normal 15 2 3 2 2 4 2 2" xfId="10034" xr:uid="{00000000-0005-0000-0000-0000BD260000}"/>
    <cellStyle name="Normal 15 2 3 2 2 4 3" xfId="10035" xr:uid="{00000000-0005-0000-0000-0000BE260000}"/>
    <cellStyle name="Normal 15 2 3 2 2 5" xfId="10036" xr:uid="{00000000-0005-0000-0000-0000BF260000}"/>
    <cellStyle name="Normal 15 2 3 2 2 5 2" xfId="10037" xr:uid="{00000000-0005-0000-0000-0000C0260000}"/>
    <cellStyle name="Normal 15 2 3 2 2 5 2 2" xfId="10038" xr:uid="{00000000-0005-0000-0000-0000C1260000}"/>
    <cellStyle name="Normal 15 2 3 2 2 5 3" xfId="10039" xr:uid="{00000000-0005-0000-0000-0000C2260000}"/>
    <cellStyle name="Normal 15 2 3 2 2 6" xfId="10040" xr:uid="{00000000-0005-0000-0000-0000C3260000}"/>
    <cellStyle name="Normal 15 2 3 2 2 6 2" xfId="10041" xr:uid="{00000000-0005-0000-0000-0000C4260000}"/>
    <cellStyle name="Normal 15 2 3 2 2 6 2 2" xfId="10042" xr:uid="{00000000-0005-0000-0000-0000C5260000}"/>
    <cellStyle name="Normal 15 2 3 2 2 6 3" xfId="10043" xr:uid="{00000000-0005-0000-0000-0000C6260000}"/>
    <cellStyle name="Normal 15 2 3 2 2 7" xfId="10044" xr:uid="{00000000-0005-0000-0000-0000C7260000}"/>
    <cellStyle name="Normal 15 2 3 2 2 7 2" xfId="10045" xr:uid="{00000000-0005-0000-0000-0000C8260000}"/>
    <cellStyle name="Normal 15 2 3 2 2 8" xfId="10046" xr:uid="{00000000-0005-0000-0000-0000C9260000}"/>
    <cellStyle name="Normal 15 2 3 2 2 8 2" xfId="10047" xr:uid="{00000000-0005-0000-0000-0000CA260000}"/>
    <cellStyle name="Normal 15 2 3 2 2 9" xfId="10048" xr:uid="{00000000-0005-0000-0000-0000CB260000}"/>
    <cellStyle name="Normal 15 2 3 2 3" xfId="10049" xr:uid="{00000000-0005-0000-0000-0000CC260000}"/>
    <cellStyle name="Normal 15 2 3 2 3 2" xfId="10050" xr:uid="{00000000-0005-0000-0000-0000CD260000}"/>
    <cellStyle name="Normal 15 2 3 2 3 2 2" xfId="10051" xr:uid="{00000000-0005-0000-0000-0000CE260000}"/>
    <cellStyle name="Normal 15 2 3 2 3 2 2 2" xfId="10052" xr:uid="{00000000-0005-0000-0000-0000CF260000}"/>
    <cellStyle name="Normal 15 2 3 2 3 2 2 2 2" xfId="10053" xr:uid="{00000000-0005-0000-0000-0000D0260000}"/>
    <cellStyle name="Normal 15 2 3 2 3 2 2 3" xfId="10054" xr:uid="{00000000-0005-0000-0000-0000D1260000}"/>
    <cellStyle name="Normal 15 2 3 2 3 2 3" xfId="10055" xr:uid="{00000000-0005-0000-0000-0000D2260000}"/>
    <cellStyle name="Normal 15 2 3 2 3 2 3 2" xfId="10056" xr:uid="{00000000-0005-0000-0000-0000D3260000}"/>
    <cellStyle name="Normal 15 2 3 2 3 2 3 2 2" xfId="10057" xr:uid="{00000000-0005-0000-0000-0000D4260000}"/>
    <cellStyle name="Normal 15 2 3 2 3 2 3 3" xfId="10058" xr:uid="{00000000-0005-0000-0000-0000D5260000}"/>
    <cellStyle name="Normal 15 2 3 2 3 2 4" xfId="10059" xr:uid="{00000000-0005-0000-0000-0000D6260000}"/>
    <cellStyle name="Normal 15 2 3 2 3 2 4 2" xfId="10060" xr:uid="{00000000-0005-0000-0000-0000D7260000}"/>
    <cellStyle name="Normal 15 2 3 2 3 2 4 2 2" xfId="10061" xr:uid="{00000000-0005-0000-0000-0000D8260000}"/>
    <cellStyle name="Normal 15 2 3 2 3 2 4 3" xfId="10062" xr:uid="{00000000-0005-0000-0000-0000D9260000}"/>
    <cellStyle name="Normal 15 2 3 2 3 2 5" xfId="10063" xr:uid="{00000000-0005-0000-0000-0000DA260000}"/>
    <cellStyle name="Normal 15 2 3 2 3 2 5 2" xfId="10064" xr:uid="{00000000-0005-0000-0000-0000DB260000}"/>
    <cellStyle name="Normal 15 2 3 2 3 2 6" xfId="10065" xr:uid="{00000000-0005-0000-0000-0000DC260000}"/>
    <cellStyle name="Normal 15 2 3 2 3 2 6 2" xfId="10066" xr:uid="{00000000-0005-0000-0000-0000DD260000}"/>
    <cellStyle name="Normal 15 2 3 2 3 2 7" xfId="10067" xr:uid="{00000000-0005-0000-0000-0000DE260000}"/>
    <cellStyle name="Normal 15 2 3 2 3 3" xfId="10068" xr:uid="{00000000-0005-0000-0000-0000DF260000}"/>
    <cellStyle name="Normal 15 2 3 2 3 3 2" xfId="10069" xr:uid="{00000000-0005-0000-0000-0000E0260000}"/>
    <cellStyle name="Normal 15 2 3 2 3 3 2 2" xfId="10070" xr:uid="{00000000-0005-0000-0000-0000E1260000}"/>
    <cellStyle name="Normal 15 2 3 2 3 3 3" xfId="10071" xr:uid="{00000000-0005-0000-0000-0000E2260000}"/>
    <cellStyle name="Normal 15 2 3 2 3 4" xfId="10072" xr:uid="{00000000-0005-0000-0000-0000E3260000}"/>
    <cellStyle name="Normal 15 2 3 2 3 4 2" xfId="10073" xr:uid="{00000000-0005-0000-0000-0000E4260000}"/>
    <cellStyle name="Normal 15 2 3 2 3 4 2 2" xfId="10074" xr:uid="{00000000-0005-0000-0000-0000E5260000}"/>
    <cellStyle name="Normal 15 2 3 2 3 4 3" xfId="10075" xr:uid="{00000000-0005-0000-0000-0000E6260000}"/>
    <cellStyle name="Normal 15 2 3 2 3 5" xfId="10076" xr:uid="{00000000-0005-0000-0000-0000E7260000}"/>
    <cellStyle name="Normal 15 2 3 2 3 5 2" xfId="10077" xr:uid="{00000000-0005-0000-0000-0000E8260000}"/>
    <cellStyle name="Normal 15 2 3 2 3 5 2 2" xfId="10078" xr:uid="{00000000-0005-0000-0000-0000E9260000}"/>
    <cellStyle name="Normal 15 2 3 2 3 5 3" xfId="10079" xr:uid="{00000000-0005-0000-0000-0000EA260000}"/>
    <cellStyle name="Normal 15 2 3 2 3 6" xfId="10080" xr:uid="{00000000-0005-0000-0000-0000EB260000}"/>
    <cellStyle name="Normal 15 2 3 2 3 6 2" xfId="10081" xr:uid="{00000000-0005-0000-0000-0000EC260000}"/>
    <cellStyle name="Normal 15 2 3 2 3 7" xfId="10082" xr:uid="{00000000-0005-0000-0000-0000ED260000}"/>
    <cellStyle name="Normal 15 2 3 2 3 7 2" xfId="10083" xr:uid="{00000000-0005-0000-0000-0000EE260000}"/>
    <cellStyle name="Normal 15 2 3 2 3 8" xfId="10084" xr:uid="{00000000-0005-0000-0000-0000EF260000}"/>
    <cellStyle name="Normal 15 2 3 2 4" xfId="10085" xr:uid="{00000000-0005-0000-0000-0000F0260000}"/>
    <cellStyle name="Normal 15 2 3 2 4 2" xfId="10086" xr:uid="{00000000-0005-0000-0000-0000F1260000}"/>
    <cellStyle name="Normal 15 2 3 2 4 2 2" xfId="10087" xr:uid="{00000000-0005-0000-0000-0000F2260000}"/>
    <cellStyle name="Normal 15 2 3 2 4 2 2 2" xfId="10088" xr:uid="{00000000-0005-0000-0000-0000F3260000}"/>
    <cellStyle name="Normal 15 2 3 2 4 2 3" xfId="10089" xr:uid="{00000000-0005-0000-0000-0000F4260000}"/>
    <cellStyle name="Normal 15 2 3 2 4 3" xfId="10090" xr:uid="{00000000-0005-0000-0000-0000F5260000}"/>
    <cellStyle name="Normal 15 2 3 2 4 3 2" xfId="10091" xr:uid="{00000000-0005-0000-0000-0000F6260000}"/>
    <cellStyle name="Normal 15 2 3 2 4 3 2 2" xfId="10092" xr:uid="{00000000-0005-0000-0000-0000F7260000}"/>
    <cellStyle name="Normal 15 2 3 2 4 3 3" xfId="10093" xr:uid="{00000000-0005-0000-0000-0000F8260000}"/>
    <cellStyle name="Normal 15 2 3 2 4 4" xfId="10094" xr:uid="{00000000-0005-0000-0000-0000F9260000}"/>
    <cellStyle name="Normal 15 2 3 2 4 4 2" xfId="10095" xr:uid="{00000000-0005-0000-0000-0000FA260000}"/>
    <cellStyle name="Normal 15 2 3 2 4 4 2 2" xfId="10096" xr:uid="{00000000-0005-0000-0000-0000FB260000}"/>
    <cellStyle name="Normal 15 2 3 2 4 4 3" xfId="10097" xr:uid="{00000000-0005-0000-0000-0000FC260000}"/>
    <cellStyle name="Normal 15 2 3 2 4 5" xfId="10098" xr:uid="{00000000-0005-0000-0000-0000FD260000}"/>
    <cellStyle name="Normal 15 2 3 2 4 5 2" xfId="10099" xr:uid="{00000000-0005-0000-0000-0000FE260000}"/>
    <cellStyle name="Normal 15 2 3 2 4 6" xfId="10100" xr:uid="{00000000-0005-0000-0000-0000FF260000}"/>
    <cellStyle name="Normal 15 2 3 2 4 6 2" xfId="10101" xr:uid="{00000000-0005-0000-0000-000000270000}"/>
    <cellStyle name="Normal 15 2 3 2 4 7" xfId="10102" xr:uid="{00000000-0005-0000-0000-000001270000}"/>
    <cellStyle name="Normal 15 2 3 2 5" xfId="10103" xr:uid="{00000000-0005-0000-0000-000002270000}"/>
    <cellStyle name="Normal 15 2 3 2 5 2" xfId="10104" xr:uid="{00000000-0005-0000-0000-000003270000}"/>
    <cellStyle name="Normal 15 2 3 2 5 2 2" xfId="10105" xr:uid="{00000000-0005-0000-0000-000004270000}"/>
    <cellStyle name="Normal 15 2 3 2 5 2 2 2" xfId="10106" xr:uid="{00000000-0005-0000-0000-000005270000}"/>
    <cellStyle name="Normal 15 2 3 2 5 2 3" xfId="10107" xr:uid="{00000000-0005-0000-0000-000006270000}"/>
    <cellStyle name="Normal 15 2 3 2 5 3" xfId="10108" xr:uid="{00000000-0005-0000-0000-000007270000}"/>
    <cellStyle name="Normal 15 2 3 2 5 3 2" xfId="10109" xr:uid="{00000000-0005-0000-0000-000008270000}"/>
    <cellStyle name="Normal 15 2 3 2 5 3 2 2" xfId="10110" xr:uid="{00000000-0005-0000-0000-000009270000}"/>
    <cellStyle name="Normal 15 2 3 2 5 3 3" xfId="10111" xr:uid="{00000000-0005-0000-0000-00000A270000}"/>
    <cellStyle name="Normal 15 2 3 2 5 4" xfId="10112" xr:uid="{00000000-0005-0000-0000-00000B270000}"/>
    <cellStyle name="Normal 15 2 3 2 5 4 2" xfId="10113" xr:uid="{00000000-0005-0000-0000-00000C270000}"/>
    <cellStyle name="Normal 15 2 3 2 5 4 2 2" xfId="10114" xr:uid="{00000000-0005-0000-0000-00000D270000}"/>
    <cellStyle name="Normal 15 2 3 2 5 4 3" xfId="10115" xr:uid="{00000000-0005-0000-0000-00000E270000}"/>
    <cellStyle name="Normal 15 2 3 2 5 5" xfId="10116" xr:uid="{00000000-0005-0000-0000-00000F270000}"/>
    <cellStyle name="Normal 15 2 3 2 5 5 2" xfId="10117" xr:uid="{00000000-0005-0000-0000-000010270000}"/>
    <cellStyle name="Normal 15 2 3 2 5 6" xfId="10118" xr:uid="{00000000-0005-0000-0000-000011270000}"/>
    <cellStyle name="Normal 15 2 3 2 5 6 2" xfId="10119" xr:uid="{00000000-0005-0000-0000-000012270000}"/>
    <cellStyle name="Normal 15 2 3 2 5 7" xfId="10120" xr:uid="{00000000-0005-0000-0000-000013270000}"/>
    <cellStyle name="Normal 15 2 3 2 6" xfId="10121" xr:uid="{00000000-0005-0000-0000-000014270000}"/>
    <cellStyle name="Normal 15 2 3 2 6 2" xfId="10122" xr:uid="{00000000-0005-0000-0000-000015270000}"/>
    <cellStyle name="Normal 15 2 3 2 6 2 2" xfId="10123" xr:uid="{00000000-0005-0000-0000-000016270000}"/>
    <cellStyle name="Normal 15 2 3 2 6 3" xfId="10124" xr:uid="{00000000-0005-0000-0000-000017270000}"/>
    <cellStyle name="Normal 15 2 3 2 7" xfId="10125" xr:uid="{00000000-0005-0000-0000-000018270000}"/>
    <cellStyle name="Normal 15 2 3 2 7 2" xfId="10126" xr:uid="{00000000-0005-0000-0000-000019270000}"/>
    <cellStyle name="Normal 15 2 3 2 7 2 2" xfId="10127" xr:uid="{00000000-0005-0000-0000-00001A270000}"/>
    <cellStyle name="Normal 15 2 3 2 7 3" xfId="10128" xr:uid="{00000000-0005-0000-0000-00001B270000}"/>
    <cellStyle name="Normal 15 2 3 2 8" xfId="10129" xr:uid="{00000000-0005-0000-0000-00001C270000}"/>
    <cellStyle name="Normal 15 2 3 2 8 2" xfId="10130" xr:uid="{00000000-0005-0000-0000-00001D270000}"/>
    <cellStyle name="Normal 15 2 3 2 8 2 2" xfId="10131" xr:uid="{00000000-0005-0000-0000-00001E270000}"/>
    <cellStyle name="Normal 15 2 3 2 8 3" xfId="10132" xr:uid="{00000000-0005-0000-0000-00001F270000}"/>
    <cellStyle name="Normal 15 2 3 2 9" xfId="10133" xr:uid="{00000000-0005-0000-0000-000020270000}"/>
    <cellStyle name="Normal 15 2 3 2 9 2" xfId="10134" xr:uid="{00000000-0005-0000-0000-000021270000}"/>
    <cellStyle name="Normal 15 2 3 3" xfId="433" xr:uid="{00000000-0005-0000-0000-000022270000}"/>
    <cellStyle name="Normal 15 2 3 3 10" xfId="10135" xr:uid="{00000000-0005-0000-0000-000023270000}"/>
    <cellStyle name="Normal 15 2 3 3 10 2" xfId="10136" xr:uid="{00000000-0005-0000-0000-000024270000}"/>
    <cellStyle name="Normal 15 2 3 3 11" xfId="10137" xr:uid="{00000000-0005-0000-0000-000025270000}"/>
    <cellStyle name="Normal 15 2 3 3 2" xfId="10138" xr:uid="{00000000-0005-0000-0000-000026270000}"/>
    <cellStyle name="Normal 15 2 3 3 2 2" xfId="10139" xr:uid="{00000000-0005-0000-0000-000027270000}"/>
    <cellStyle name="Normal 15 2 3 3 2 2 2" xfId="10140" xr:uid="{00000000-0005-0000-0000-000028270000}"/>
    <cellStyle name="Normal 15 2 3 3 2 2 2 2" xfId="10141" xr:uid="{00000000-0005-0000-0000-000029270000}"/>
    <cellStyle name="Normal 15 2 3 3 2 2 2 2 2" xfId="10142" xr:uid="{00000000-0005-0000-0000-00002A270000}"/>
    <cellStyle name="Normal 15 2 3 3 2 2 2 3" xfId="10143" xr:uid="{00000000-0005-0000-0000-00002B270000}"/>
    <cellStyle name="Normal 15 2 3 3 2 2 3" xfId="10144" xr:uid="{00000000-0005-0000-0000-00002C270000}"/>
    <cellStyle name="Normal 15 2 3 3 2 2 3 2" xfId="10145" xr:uid="{00000000-0005-0000-0000-00002D270000}"/>
    <cellStyle name="Normal 15 2 3 3 2 2 3 2 2" xfId="10146" xr:uid="{00000000-0005-0000-0000-00002E270000}"/>
    <cellStyle name="Normal 15 2 3 3 2 2 3 3" xfId="10147" xr:uid="{00000000-0005-0000-0000-00002F270000}"/>
    <cellStyle name="Normal 15 2 3 3 2 2 4" xfId="10148" xr:uid="{00000000-0005-0000-0000-000030270000}"/>
    <cellStyle name="Normal 15 2 3 3 2 2 4 2" xfId="10149" xr:uid="{00000000-0005-0000-0000-000031270000}"/>
    <cellStyle name="Normal 15 2 3 3 2 2 4 2 2" xfId="10150" xr:uid="{00000000-0005-0000-0000-000032270000}"/>
    <cellStyle name="Normal 15 2 3 3 2 2 4 3" xfId="10151" xr:uid="{00000000-0005-0000-0000-000033270000}"/>
    <cellStyle name="Normal 15 2 3 3 2 2 5" xfId="10152" xr:uid="{00000000-0005-0000-0000-000034270000}"/>
    <cellStyle name="Normal 15 2 3 3 2 2 5 2" xfId="10153" xr:uid="{00000000-0005-0000-0000-000035270000}"/>
    <cellStyle name="Normal 15 2 3 3 2 2 6" xfId="10154" xr:uid="{00000000-0005-0000-0000-000036270000}"/>
    <cellStyle name="Normal 15 2 3 3 2 2 6 2" xfId="10155" xr:uid="{00000000-0005-0000-0000-000037270000}"/>
    <cellStyle name="Normal 15 2 3 3 2 2 7" xfId="10156" xr:uid="{00000000-0005-0000-0000-000038270000}"/>
    <cellStyle name="Normal 15 2 3 3 2 3" xfId="10157" xr:uid="{00000000-0005-0000-0000-000039270000}"/>
    <cellStyle name="Normal 15 2 3 3 2 3 2" xfId="10158" xr:uid="{00000000-0005-0000-0000-00003A270000}"/>
    <cellStyle name="Normal 15 2 3 3 2 3 2 2" xfId="10159" xr:uid="{00000000-0005-0000-0000-00003B270000}"/>
    <cellStyle name="Normal 15 2 3 3 2 3 2 2 2" xfId="10160" xr:uid="{00000000-0005-0000-0000-00003C270000}"/>
    <cellStyle name="Normal 15 2 3 3 2 3 2 3" xfId="10161" xr:uid="{00000000-0005-0000-0000-00003D270000}"/>
    <cellStyle name="Normal 15 2 3 3 2 3 3" xfId="10162" xr:uid="{00000000-0005-0000-0000-00003E270000}"/>
    <cellStyle name="Normal 15 2 3 3 2 3 3 2" xfId="10163" xr:uid="{00000000-0005-0000-0000-00003F270000}"/>
    <cellStyle name="Normal 15 2 3 3 2 3 3 2 2" xfId="10164" xr:uid="{00000000-0005-0000-0000-000040270000}"/>
    <cellStyle name="Normal 15 2 3 3 2 3 3 3" xfId="10165" xr:uid="{00000000-0005-0000-0000-000041270000}"/>
    <cellStyle name="Normal 15 2 3 3 2 3 4" xfId="10166" xr:uid="{00000000-0005-0000-0000-000042270000}"/>
    <cellStyle name="Normal 15 2 3 3 2 3 4 2" xfId="10167" xr:uid="{00000000-0005-0000-0000-000043270000}"/>
    <cellStyle name="Normal 15 2 3 3 2 3 4 2 2" xfId="10168" xr:uid="{00000000-0005-0000-0000-000044270000}"/>
    <cellStyle name="Normal 15 2 3 3 2 3 4 3" xfId="10169" xr:uid="{00000000-0005-0000-0000-000045270000}"/>
    <cellStyle name="Normal 15 2 3 3 2 3 5" xfId="10170" xr:uid="{00000000-0005-0000-0000-000046270000}"/>
    <cellStyle name="Normal 15 2 3 3 2 3 5 2" xfId="10171" xr:uid="{00000000-0005-0000-0000-000047270000}"/>
    <cellStyle name="Normal 15 2 3 3 2 3 6" xfId="10172" xr:uid="{00000000-0005-0000-0000-000048270000}"/>
    <cellStyle name="Normal 15 2 3 3 2 3 6 2" xfId="10173" xr:uid="{00000000-0005-0000-0000-000049270000}"/>
    <cellStyle name="Normal 15 2 3 3 2 3 7" xfId="10174" xr:uid="{00000000-0005-0000-0000-00004A270000}"/>
    <cellStyle name="Normal 15 2 3 3 2 4" xfId="10175" xr:uid="{00000000-0005-0000-0000-00004B270000}"/>
    <cellStyle name="Normal 15 2 3 3 2 4 2" xfId="10176" xr:uid="{00000000-0005-0000-0000-00004C270000}"/>
    <cellStyle name="Normal 15 2 3 3 2 4 2 2" xfId="10177" xr:uid="{00000000-0005-0000-0000-00004D270000}"/>
    <cellStyle name="Normal 15 2 3 3 2 4 3" xfId="10178" xr:uid="{00000000-0005-0000-0000-00004E270000}"/>
    <cellStyle name="Normal 15 2 3 3 2 5" xfId="10179" xr:uid="{00000000-0005-0000-0000-00004F270000}"/>
    <cellStyle name="Normal 15 2 3 3 2 5 2" xfId="10180" xr:uid="{00000000-0005-0000-0000-000050270000}"/>
    <cellStyle name="Normal 15 2 3 3 2 5 2 2" xfId="10181" xr:uid="{00000000-0005-0000-0000-000051270000}"/>
    <cellStyle name="Normal 15 2 3 3 2 5 3" xfId="10182" xr:uid="{00000000-0005-0000-0000-000052270000}"/>
    <cellStyle name="Normal 15 2 3 3 2 6" xfId="10183" xr:uid="{00000000-0005-0000-0000-000053270000}"/>
    <cellStyle name="Normal 15 2 3 3 2 6 2" xfId="10184" xr:uid="{00000000-0005-0000-0000-000054270000}"/>
    <cellStyle name="Normal 15 2 3 3 2 6 2 2" xfId="10185" xr:uid="{00000000-0005-0000-0000-000055270000}"/>
    <cellStyle name="Normal 15 2 3 3 2 6 3" xfId="10186" xr:uid="{00000000-0005-0000-0000-000056270000}"/>
    <cellStyle name="Normal 15 2 3 3 2 7" xfId="10187" xr:uid="{00000000-0005-0000-0000-000057270000}"/>
    <cellStyle name="Normal 15 2 3 3 2 7 2" xfId="10188" xr:uid="{00000000-0005-0000-0000-000058270000}"/>
    <cellStyle name="Normal 15 2 3 3 2 8" xfId="10189" xr:uid="{00000000-0005-0000-0000-000059270000}"/>
    <cellStyle name="Normal 15 2 3 3 2 8 2" xfId="10190" xr:uid="{00000000-0005-0000-0000-00005A270000}"/>
    <cellStyle name="Normal 15 2 3 3 2 9" xfId="10191" xr:uid="{00000000-0005-0000-0000-00005B270000}"/>
    <cellStyle name="Normal 15 2 3 3 3" xfId="10192" xr:uid="{00000000-0005-0000-0000-00005C270000}"/>
    <cellStyle name="Normal 15 2 3 3 3 2" xfId="10193" xr:uid="{00000000-0005-0000-0000-00005D270000}"/>
    <cellStyle name="Normal 15 2 3 3 3 2 2" xfId="10194" xr:uid="{00000000-0005-0000-0000-00005E270000}"/>
    <cellStyle name="Normal 15 2 3 3 3 2 2 2" xfId="10195" xr:uid="{00000000-0005-0000-0000-00005F270000}"/>
    <cellStyle name="Normal 15 2 3 3 3 2 2 2 2" xfId="10196" xr:uid="{00000000-0005-0000-0000-000060270000}"/>
    <cellStyle name="Normal 15 2 3 3 3 2 2 3" xfId="10197" xr:uid="{00000000-0005-0000-0000-000061270000}"/>
    <cellStyle name="Normal 15 2 3 3 3 2 3" xfId="10198" xr:uid="{00000000-0005-0000-0000-000062270000}"/>
    <cellStyle name="Normal 15 2 3 3 3 2 3 2" xfId="10199" xr:uid="{00000000-0005-0000-0000-000063270000}"/>
    <cellStyle name="Normal 15 2 3 3 3 2 3 2 2" xfId="10200" xr:uid="{00000000-0005-0000-0000-000064270000}"/>
    <cellStyle name="Normal 15 2 3 3 3 2 3 3" xfId="10201" xr:uid="{00000000-0005-0000-0000-000065270000}"/>
    <cellStyle name="Normal 15 2 3 3 3 2 4" xfId="10202" xr:uid="{00000000-0005-0000-0000-000066270000}"/>
    <cellStyle name="Normal 15 2 3 3 3 2 4 2" xfId="10203" xr:uid="{00000000-0005-0000-0000-000067270000}"/>
    <cellStyle name="Normal 15 2 3 3 3 2 4 2 2" xfId="10204" xr:uid="{00000000-0005-0000-0000-000068270000}"/>
    <cellStyle name="Normal 15 2 3 3 3 2 4 3" xfId="10205" xr:uid="{00000000-0005-0000-0000-000069270000}"/>
    <cellStyle name="Normal 15 2 3 3 3 2 5" xfId="10206" xr:uid="{00000000-0005-0000-0000-00006A270000}"/>
    <cellStyle name="Normal 15 2 3 3 3 2 5 2" xfId="10207" xr:uid="{00000000-0005-0000-0000-00006B270000}"/>
    <cellStyle name="Normal 15 2 3 3 3 2 6" xfId="10208" xr:uid="{00000000-0005-0000-0000-00006C270000}"/>
    <cellStyle name="Normal 15 2 3 3 3 2 6 2" xfId="10209" xr:uid="{00000000-0005-0000-0000-00006D270000}"/>
    <cellStyle name="Normal 15 2 3 3 3 2 7" xfId="10210" xr:uid="{00000000-0005-0000-0000-00006E270000}"/>
    <cellStyle name="Normal 15 2 3 3 3 3" xfId="10211" xr:uid="{00000000-0005-0000-0000-00006F270000}"/>
    <cellStyle name="Normal 15 2 3 3 3 3 2" xfId="10212" xr:uid="{00000000-0005-0000-0000-000070270000}"/>
    <cellStyle name="Normal 15 2 3 3 3 3 2 2" xfId="10213" xr:uid="{00000000-0005-0000-0000-000071270000}"/>
    <cellStyle name="Normal 15 2 3 3 3 3 3" xfId="10214" xr:uid="{00000000-0005-0000-0000-000072270000}"/>
    <cellStyle name="Normal 15 2 3 3 3 4" xfId="10215" xr:uid="{00000000-0005-0000-0000-000073270000}"/>
    <cellStyle name="Normal 15 2 3 3 3 4 2" xfId="10216" xr:uid="{00000000-0005-0000-0000-000074270000}"/>
    <cellStyle name="Normal 15 2 3 3 3 4 2 2" xfId="10217" xr:uid="{00000000-0005-0000-0000-000075270000}"/>
    <cellStyle name="Normal 15 2 3 3 3 4 3" xfId="10218" xr:uid="{00000000-0005-0000-0000-000076270000}"/>
    <cellStyle name="Normal 15 2 3 3 3 5" xfId="10219" xr:uid="{00000000-0005-0000-0000-000077270000}"/>
    <cellStyle name="Normal 15 2 3 3 3 5 2" xfId="10220" xr:uid="{00000000-0005-0000-0000-000078270000}"/>
    <cellStyle name="Normal 15 2 3 3 3 5 2 2" xfId="10221" xr:uid="{00000000-0005-0000-0000-000079270000}"/>
    <cellStyle name="Normal 15 2 3 3 3 5 3" xfId="10222" xr:uid="{00000000-0005-0000-0000-00007A270000}"/>
    <cellStyle name="Normal 15 2 3 3 3 6" xfId="10223" xr:uid="{00000000-0005-0000-0000-00007B270000}"/>
    <cellStyle name="Normal 15 2 3 3 3 6 2" xfId="10224" xr:uid="{00000000-0005-0000-0000-00007C270000}"/>
    <cellStyle name="Normal 15 2 3 3 3 7" xfId="10225" xr:uid="{00000000-0005-0000-0000-00007D270000}"/>
    <cellStyle name="Normal 15 2 3 3 3 7 2" xfId="10226" xr:uid="{00000000-0005-0000-0000-00007E270000}"/>
    <cellStyle name="Normal 15 2 3 3 3 8" xfId="10227" xr:uid="{00000000-0005-0000-0000-00007F270000}"/>
    <cellStyle name="Normal 15 2 3 3 4" xfId="10228" xr:uid="{00000000-0005-0000-0000-000080270000}"/>
    <cellStyle name="Normal 15 2 3 3 4 2" xfId="10229" xr:uid="{00000000-0005-0000-0000-000081270000}"/>
    <cellStyle name="Normal 15 2 3 3 4 2 2" xfId="10230" xr:uid="{00000000-0005-0000-0000-000082270000}"/>
    <cellStyle name="Normal 15 2 3 3 4 2 2 2" xfId="10231" xr:uid="{00000000-0005-0000-0000-000083270000}"/>
    <cellStyle name="Normal 15 2 3 3 4 2 3" xfId="10232" xr:uid="{00000000-0005-0000-0000-000084270000}"/>
    <cellStyle name="Normal 15 2 3 3 4 3" xfId="10233" xr:uid="{00000000-0005-0000-0000-000085270000}"/>
    <cellStyle name="Normal 15 2 3 3 4 3 2" xfId="10234" xr:uid="{00000000-0005-0000-0000-000086270000}"/>
    <cellStyle name="Normal 15 2 3 3 4 3 2 2" xfId="10235" xr:uid="{00000000-0005-0000-0000-000087270000}"/>
    <cellStyle name="Normal 15 2 3 3 4 3 3" xfId="10236" xr:uid="{00000000-0005-0000-0000-000088270000}"/>
    <cellStyle name="Normal 15 2 3 3 4 4" xfId="10237" xr:uid="{00000000-0005-0000-0000-000089270000}"/>
    <cellStyle name="Normal 15 2 3 3 4 4 2" xfId="10238" xr:uid="{00000000-0005-0000-0000-00008A270000}"/>
    <cellStyle name="Normal 15 2 3 3 4 4 2 2" xfId="10239" xr:uid="{00000000-0005-0000-0000-00008B270000}"/>
    <cellStyle name="Normal 15 2 3 3 4 4 3" xfId="10240" xr:uid="{00000000-0005-0000-0000-00008C270000}"/>
    <cellStyle name="Normal 15 2 3 3 4 5" xfId="10241" xr:uid="{00000000-0005-0000-0000-00008D270000}"/>
    <cellStyle name="Normal 15 2 3 3 4 5 2" xfId="10242" xr:uid="{00000000-0005-0000-0000-00008E270000}"/>
    <cellStyle name="Normal 15 2 3 3 4 6" xfId="10243" xr:uid="{00000000-0005-0000-0000-00008F270000}"/>
    <cellStyle name="Normal 15 2 3 3 4 6 2" xfId="10244" xr:uid="{00000000-0005-0000-0000-000090270000}"/>
    <cellStyle name="Normal 15 2 3 3 4 7" xfId="10245" xr:uid="{00000000-0005-0000-0000-000091270000}"/>
    <cellStyle name="Normal 15 2 3 3 5" xfId="10246" xr:uid="{00000000-0005-0000-0000-000092270000}"/>
    <cellStyle name="Normal 15 2 3 3 5 2" xfId="10247" xr:uid="{00000000-0005-0000-0000-000093270000}"/>
    <cellStyle name="Normal 15 2 3 3 5 2 2" xfId="10248" xr:uid="{00000000-0005-0000-0000-000094270000}"/>
    <cellStyle name="Normal 15 2 3 3 5 2 2 2" xfId="10249" xr:uid="{00000000-0005-0000-0000-000095270000}"/>
    <cellStyle name="Normal 15 2 3 3 5 2 3" xfId="10250" xr:uid="{00000000-0005-0000-0000-000096270000}"/>
    <cellStyle name="Normal 15 2 3 3 5 3" xfId="10251" xr:uid="{00000000-0005-0000-0000-000097270000}"/>
    <cellStyle name="Normal 15 2 3 3 5 3 2" xfId="10252" xr:uid="{00000000-0005-0000-0000-000098270000}"/>
    <cellStyle name="Normal 15 2 3 3 5 3 2 2" xfId="10253" xr:uid="{00000000-0005-0000-0000-000099270000}"/>
    <cellStyle name="Normal 15 2 3 3 5 3 3" xfId="10254" xr:uid="{00000000-0005-0000-0000-00009A270000}"/>
    <cellStyle name="Normal 15 2 3 3 5 4" xfId="10255" xr:uid="{00000000-0005-0000-0000-00009B270000}"/>
    <cellStyle name="Normal 15 2 3 3 5 4 2" xfId="10256" xr:uid="{00000000-0005-0000-0000-00009C270000}"/>
    <cellStyle name="Normal 15 2 3 3 5 4 2 2" xfId="10257" xr:uid="{00000000-0005-0000-0000-00009D270000}"/>
    <cellStyle name="Normal 15 2 3 3 5 4 3" xfId="10258" xr:uid="{00000000-0005-0000-0000-00009E270000}"/>
    <cellStyle name="Normal 15 2 3 3 5 5" xfId="10259" xr:uid="{00000000-0005-0000-0000-00009F270000}"/>
    <cellStyle name="Normal 15 2 3 3 5 5 2" xfId="10260" xr:uid="{00000000-0005-0000-0000-0000A0270000}"/>
    <cellStyle name="Normal 15 2 3 3 5 6" xfId="10261" xr:uid="{00000000-0005-0000-0000-0000A1270000}"/>
    <cellStyle name="Normal 15 2 3 3 5 6 2" xfId="10262" xr:uid="{00000000-0005-0000-0000-0000A2270000}"/>
    <cellStyle name="Normal 15 2 3 3 5 7" xfId="10263" xr:uid="{00000000-0005-0000-0000-0000A3270000}"/>
    <cellStyle name="Normal 15 2 3 3 6" xfId="10264" xr:uid="{00000000-0005-0000-0000-0000A4270000}"/>
    <cellStyle name="Normal 15 2 3 3 6 2" xfId="10265" xr:uid="{00000000-0005-0000-0000-0000A5270000}"/>
    <cellStyle name="Normal 15 2 3 3 6 2 2" xfId="10266" xr:uid="{00000000-0005-0000-0000-0000A6270000}"/>
    <cellStyle name="Normal 15 2 3 3 6 3" xfId="10267" xr:uid="{00000000-0005-0000-0000-0000A7270000}"/>
    <cellStyle name="Normal 15 2 3 3 7" xfId="10268" xr:uid="{00000000-0005-0000-0000-0000A8270000}"/>
    <cellStyle name="Normal 15 2 3 3 7 2" xfId="10269" xr:uid="{00000000-0005-0000-0000-0000A9270000}"/>
    <cellStyle name="Normal 15 2 3 3 7 2 2" xfId="10270" xr:uid="{00000000-0005-0000-0000-0000AA270000}"/>
    <cellStyle name="Normal 15 2 3 3 7 3" xfId="10271" xr:uid="{00000000-0005-0000-0000-0000AB270000}"/>
    <cellStyle name="Normal 15 2 3 3 8" xfId="10272" xr:uid="{00000000-0005-0000-0000-0000AC270000}"/>
    <cellStyle name="Normal 15 2 3 3 8 2" xfId="10273" xr:uid="{00000000-0005-0000-0000-0000AD270000}"/>
    <cellStyle name="Normal 15 2 3 3 8 2 2" xfId="10274" xr:uid="{00000000-0005-0000-0000-0000AE270000}"/>
    <cellStyle name="Normal 15 2 3 3 8 3" xfId="10275" xr:uid="{00000000-0005-0000-0000-0000AF270000}"/>
    <cellStyle name="Normal 15 2 3 3 9" xfId="10276" xr:uid="{00000000-0005-0000-0000-0000B0270000}"/>
    <cellStyle name="Normal 15 2 3 3 9 2" xfId="10277" xr:uid="{00000000-0005-0000-0000-0000B1270000}"/>
    <cellStyle name="Normal 15 2 3 4" xfId="10278" xr:uid="{00000000-0005-0000-0000-0000B2270000}"/>
    <cellStyle name="Normal 15 2 3 4 2" xfId="10279" xr:uid="{00000000-0005-0000-0000-0000B3270000}"/>
    <cellStyle name="Normal 15 2 3 4 2 2" xfId="10280" xr:uid="{00000000-0005-0000-0000-0000B4270000}"/>
    <cellStyle name="Normal 15 2 3 4 2 2 2" xfId="10281" xr:uid="{00000000-0005-0000-0000-0000B5270000}"/>
    <cellStyle name="Normal 15 2 3 4 2 2 2 2" xfId="10282" xr:uid="{00000000-0005-0000-0000-0000B6270000}"/>
    <cellStyle name="Normal 15 2 3 4 2 2 3" xfId="10283" xr:uid="{00000000-0005-0000-0000-0000B7270000}"/>
    <cellStyle name="Normal 15 2 3 4 2 3" xfId="10284" xr:uid="{00000000-0005-0000-0000-0000B8270000}"/>
    <cellStyle name="Normal 15 2 3 4 2 3 2" xfId="10285" xr:uid="{00000000-0005-0000-0000-0000B9270000}"/>
    <cellStyle name="Normal 15 2 3 4 2 3 2 2" xfId="10286" xr:uid="{00000000-0005-0000-0000-0000BA270000}"/>
    <cellStyle name="Normal 15 2 3 4 2 3 3" xfId="10287" xr:uid="{00000000-0005-0000-0000-0000BB270000}"/>
    <cellStyle name="Normal 15 2 3 4 2 4" xfId="10288" xr:uid="{00000000-0005-0000-0000-0000BC270000}"/>
    <cellStyle name="Normal 15 2 3 4 2 4 2" xfId="10289" xr:uid="{00000000-0005-0000-0000-0000BD270000}"/>
    <cellStyle name="Normal 15 2 3 4 2 4 2 2" xfId="10290" xr:uid="{00000000-0005-0000-0000-0000BE270000}"/>
    <cellStyle name="Normal 15 2 3 4 2 4 3" xfId="10291" xr:uid="{00000000-0005-0000-0000-0000BF270000}"/>
    <cellStyle name="Normal 15 2 3 4 2 5" xfId="10292" xr:uid="{00000000-0005-0000-0000-0000C0270000}"/>
    <cellStyle name="Normal 15 2 3 4 2 5 2" xfId="10293" xr:uid="{00000000-0005-0000-0000-0000C1270000}"/>
    <cellStyle name="Normal 15 2 3 4 2 6" xfId="10294" xr:uid="{00000000-0005-0000-0000-0000C2270000}"/>
    <cellStyle name="Normal 15 2 3 4 2 6 2" xfId="10295" xr:uid="{00000000-0005-0000-0000-0000C3270000}"/>
    <cellStyle name="Normal 15 2 3 4 2 7" xfId="10296" xr:uid="{00000000-0005-0000-0000-0000C4270000}"/>
    <cellStyle name="Normal 15 2 3 4 3" xfId="10297" xr:uid="{00000000-0005-0000-0000-0000C5270000}"/>
    <cellStyle name="Normal 15 2 3 4 3 2" xfId="10298" xr:uid="{00000000-0005-0000-0000-0000C6270000}"/>
    <cellStyle name="Normal 15 2 3 4 3 2 2" xfId="10299" xr:uid="{00000000-0005-0000-0000-0000C7270000}"/>
    <cellStyle name="Normal 15 2 3 4 3 2 2 2" xfId="10300" xr:uid="{00000000-0005-0000-0000-0000C8270000}"/>
    <cellStyle name="Normal 15 2 3 4 3 2 3" xfId="10301" xr:uid="{00000000-0005-0000-0000-0000C9270000}"/>
    <cellStyle name="Normal 15 2 3 4 3 3" xfId="10302" xr:uid="{00000000-0005-0000-0000-0000CA270000}"/>
    <cellStyle name="Normal 15 2 3 4 3 3 2" xfId="10303" xr:uid="{00000000-0005-0000-0000-0000CB270000}"/>
    <cellStyle name="Normal 15 2 3 4 3 3 2 2" xfId="10304" xr:uid="{00000000-0005-0000-0000-0000CC270000}"/>
    <cellStyle name="Normal 15 2 3 4 3 3 3" xfId="10305" xr:uid="{00000000-0005-0000-0000-0000CD270000}"/>
    <cellStyle name="Normal 15 2 3 4 3 4" xfId="10306" xr:uid="{00000000-0005-0000-0000-0000CE270000}"/>
    <cellStyle name="Normal 15 2 3 4 3 4 2" xfId="10307" xr:uid="{00000000-0005-0000-0000-0000CF270000}"/>
    <cellStyle name="Normal 15 2 3 4 3 4 2 2" xfId="10308" xr:uid="{00000000-0005-0000-0000-0000D0270000}"/>
    <cellStyle name="Normal 15 2 3 4 3 4 3" xfId="10309" xr:uid="{00000000-0005-0000-0000-0000D1270000}"/>
    <cellStyle name="Normal 15 2 3 4 3 5" xfId="10310" xr:uid="{00000000-0005-0000-0000-0000D2270000}"/>
    <cellStyle name="Normal 15 2 3 4 3 5 2" xfId="10311" xr:uid="{00000000-0005-0000-0000-0000D3270000}"/>
    <cellStyle name="Normal 15 2 3 4 3 6" xfId="10312" xr:uid="{00000000-0005-0000-0000-0000D4270000}"/>
    <cellStyle name="Normal 15 2 3 4 3 6 2" xfId="10313" xr:uid="{00000000-0005-0000-0000-0000D5270000}"/>
    <cellStyle name="Normal 15 2 3 4 3 7" xfId="10314" xr:uid="{00000000-0005-0000-0000-0000D6270000}"/>
    <cellStyle name="Normal 15 2 3 4 4" xfId="10315" xr:uid="{00000000-0005-0000-0000-0000D7270000}"/>
    <cellStyle name="Normal 15 2 3 4 4 2" xfId="10316" xr:uid="{00000000-0005-0000-0000-0000D8270000}"/>
    <cellStyle name="Normal 15 2 3 4 4 2 2" xfId="10317" xr:uid="{00000000-0005-0000-0000-0000D9270000}"/>
    <cellStyle name="Normal 15 2 3 4 4 3" xfId="10318" xr:uid="{00000000-0005-0000-0000-0000DA270000}"/>
    <cellStyle name="Normal 15 2 3 4 5" xfId="10319" xr:uid="{00000000-0005-0000-0000-0000DB270000}"/>
    <cellStyle name="Normal 15 2 3 4 5 2" xfId="10320" xr:uid="{00000000-0005-0000-0000-0000DC270000}"/>
    <cellStyle name="Normal 15 2 3 4 5 2 2" xfId="10321" xr:uid="{00000000-0005-0000-0000-0000DD270000}"/>
    <cellStyle name="Normal 15 2 3 4 5 3" xfId="10322" xr:uid="{00000000-0005-0000-0000-0000DE270000}"/>
    <cellStyle name="Normal 15 2 3 4 6" xfId="10323" xr:uid="{00000000-0005-0000-0000-0000DF270000}"/>
    <cellStyle name="Normal 15 2 3 4 6 2" xfId="10324" xr:uid="{00000000-0005-0000-0000-0000E0270000}"/>
    <cellStyle name="Normal 15 2 3 4 6 2 2" xfId="10325" xr:uid="{00000000-0005-0000-0000-0000E1270000}"/>
    <cellStyle name="Normal 15 2 3 4 6 3" xfId="10326" xr:uid="{00000000-0005-0000-0000-0000E2270000}"/>
    <cellStyle name="Normal 15 2 3 4 7" xfId="10327" xr:uid="{00000000-0005-0000-0000-0000E3270000}"/>
    <cellStyle name="Normal 15 2 3 4 7 2" xfId="10328" xr:uid="{00000000-0005-0000-0000-0000E4270000}"/>
    <cellStyle name="Normal 15 2 3 4 8" xfId="10329" xr:uid="{00000000-0005-0000-0000-0000E5270000}"/>
    <cellStyle name="Normal 15 2 3 4 8 2" xfId="10330" xr:uid="{00000000-0005-0000-0000-0000E6270000}"/>
    <cellStyle name="Normal 15 2 3 4 9" xfId="10331" xr:uid="{00000000-0005-0000-0000-0000E7270000}"/>
    <cellStyle name="Normal 15 2 3 5" xfId="10332" xr:uid="{00000000-0005-0000-0000-0000E8270000}"/>
    <cellStyle name="Normal 15 2 3 5 2" xfId="10333" xr:uid="{00000000-0005-0000-0000-0000E9270000}"/>
    <cellStyle name="Normal 15 2 3 5 2 2" xfId="10334" xr:uid="{00000000-0005-0000-0000-0000EA270000}"/>
    <cellStyle name="Normal 15 2 3 5 2 2 2" xfId="10335" xr:uid="{00000000-0005-0000-0000-0000EB270000}"/>
    <cellStyle name="Normal 15 2 3 5 2 2 2 2" xfId="10336" xr:uid="{00000000-0005-0000-0000-0000EC270000}"/>
    <cellStyle name="Normal 15 2 3 5 2 2 3" xfId="10337" xr:uid="{00000000-0005-0000-0000-0000ED270000}"/>
    <cellStyle name="Normal 15 2 3 5 2 3" xfId="10338" xr:uid="{00000000-0005-0000-0000-0000EE270000}"/>
    <cellStyle name="Normal 15 2 3 5 2 3 2" xfId="10339" xr:uid="{00000000-0005-0000-0000-0000EF270000}"/>
    <cellStyle name="Normal 15 2 3 5 2 3 2 2" xfId="10340" xr:uid="{00000000-0005-0000-0000-0000F0270000}"/>
    <cellStyle name="Normal 15 2 3 5 2 3 3" xfId="10341" xr:uid="{00000000-0005-0000-0000-0000F1270000}"/>
    <cellStyle name="Normal 15 2 3 5 2 4" xfId="10342" xr:uid="{00000000-0005-0000-0000-0000F2270000}"/>
    <cellStyle name="Normal 15 2 3 5 2 4 2" xfId="10343" xr:uid="{00000000-0005-0000-0000-0000F3270000}"/>
    <cellStyle name="Normal 15 2 3 5 2 4 2 2" xfId="10344" xr:uid="{00000000-0005-0000-0000-0000F4270000}"/>
    <cellStyle name="Normal 15 2 3 5 2 4 3" xfId="10345" xr:uid="{00000000-0005-0000-0000-0000F5270000}"/>
    <cellStyle name="Normal 15 2 3 5 2 5" xfId="10346" xr:uid="{00000000-0005-0000-0000-0000F6270000}"/>
    <cellStyle name="Normal 15 2 3 5 2 5 2" xfId="10347" xr:uid="{00000000-0005-0000-0000-0000F7270000}"/>
    <cellStyle name="Normal 15 2 3 5 2 6" xfId="10348" xr:uid="{00000000-0005-0000-0000-0000F8270000}"/>
    <cellStyle name="Normal 15 2 3 5 2 6 2" xfId="10349" xr:uid="{00000000-0005-0000-0000-0000F9270000}"/>
    <cellStyle name="Normal 15 2 3 5 2 7" xfId="10350" xr:uid="{00000000-0005-0000-0000-0000FA270000}"/>
    <cellStyle name="Normal 15 2 3 5 3" xfId="10351" xr:uid="{00000000-0005-0000-0000-0000FB270000}"/>
    <cellStyle name="Normal 15 2 3 5 3 2" xfId="10352" xr:uid="{00000000-0005-0000-0000-0000FC270000}"/>
    <cellStyle name="Normal 15 2 3 5 3 2 2" xfId="10353" xr:uid="{00000000-0005-0000-0000-0000FD270000}"/>
    <cellStyle name="Normal 15 2 3 5 3 3" xfId="10354" xr:uid="{00000000-0005-0000-0000-0000FE270000}"/>
    <cellStyle name="Normal 15 2 3 5 4" xfId="10355" xr:uid="{00000000-0005-0000-0000-0000FF270000}"/>
    <cellStyle name="Normal 15 2 3 5 4 2" xfId="10356" xr:uid="{00000000-0005-0000-0000-000000280000}"/>
    <cellStyle name="Normal 15 2 3 5 4 2 2" xfId="10357" xr:uid="{00000000-0005-0000-0000-000001280000}"/>
    <cellStyle name="Normal 15 2 3 5 4 3" xfId="10358" xr:uid="{00000000-0005-0000-0000-000002280000}"/>
    <cellStyle name="Normal 15 2 3 5 5" xfId="10359" xr:uid="{00000000-0005-0000-0000-000003280000}"/>
    <cellStyle name="Normal 15 2 3 5 5 2" xfId="10360" xr:uid="{00000000-0005-0000-0000-000004280000}"/>
    <cellStyle name="Normal 15 2 3 5 5 2 2" xfId="10361" xr:uid="{00000000-0005-0000-0000-000005280000}"/>
    <cellStyle name="Normal 15 2 3 5 5 3" xfId="10362" xr:uid="{00000000-0005-0000-0000-000006280000}"/>
    <cellStyle name="Normal 15 2 3 5 6" xfId="10363" xr:uid="{00000000-0005-0000-0000-000007280000}"/>
    <cellStyle name="Normal 15 2 3 5 6 2" xfId="10364" xr:uid="{00000000-0005-0000-0000-000008280000}"/>
    <cellStyle name="Normal 15 2 3 5 7" xfId="10365" xr:uid="{00000000-0005-0000-0000-000009280000}"/>
    <cellStyle name="Normal 15 2 3 5 7 2" xfId="10366" xr:uid="{00000000-0005-0000-0000-00000A280000}"/>
    <cellStyle name="Normal 15 2 3 5 8" xfId="10367" xr:uid="{00000000-0005-0000-0000-00000B280000}"/>
    <cellStyle name="Normal 15 2 3 6" xfId="10368" xr:uid="{00000000-0005-0000-0000-00000C280000}"/>
    <cellStyle name="Normal 15 2 3 6 2" xfId="10369" xr:uid="{00000000-0005-0000-0000-00000D280000}"/>
    <cellStyle name="Normal 15 2 3 6 2 2" xfId="10370" xr:uid="{00000000-0005-0000-0000-00000E280000}"/>
    <cellStyle name="Normal 15 2 3 6 2 2 2" xfId="10371" xr:uid="{00000000-0005-0000-0000-00000F280000}"/>
    <cellStyle name="Normal 15 2 3 6 2 3" xfId="10372" xr:uid="{00000000-0005-0000-0000-000010280000}"/>
    <cellStyle name="Normal 15 2 3 6 3" xfId="10373" xr:uid="{00000000-0005-0000-0000-000011280000}"/>
    <cellStyle name="Normal 15 2 3 6 3 2" xfId="10374" xr:uid="{00000000-0005-0000-0000-000012280000}"/>
    <cellStyle name="Normal 15 2 3 6 3 2 2" xfId="10375" xr:uid="{00000000-0005-0000-0000-000013280000}"/>
    <cellStyle name="Normal 15 2 3 6 3 3" xfId="10376" xr:uid="{00000000-0005-0000-0000-000014280000}"/>
    <cellStyle name="Normal 15 2 3 6 4" xfId="10377" xr:uid="{00000000-0005-0000-0000-000015280000}"/>
    <cellStyle name="Normal 15 2 3 6 4 2" xfId="10378" xr:uid="{00000000-0005-0000-0000-000016280000}"/>
    <cellStyle name="Normal 15 2 3 6 4 2 2" xfId="10379" xr:uid="{00000000-0005-0000-0000-000017280000}"/>
    <cellStyle name="Normal 15 2 3 6 4 3" xfId="10380" xr:uid="{00000000-0005-0000-0000-000018280000}"/>
    <cellStyle name="Normal 15 2 3 6 5" xfId="10381" xr:uid="{00000000-0005-0000-0000-000019280000}"/>
    <cellStyle name="Normal 15 2 3 6 5 2" xfId="10382" xr:uid="{00000000-0005-0000-0000-00001A280000}"/>
    <cellStyle name="Normal 15 2 3 6 6" xfId="10383" xr:uid="{00000000-0005-0000-0000-00001B280000}"/>
    <cellStyle name="Normal 15 2 3 6 6 2" xfId="10384" xr:uid="{00000000-0005-0000-0000-00001C280000}"/>
    <cellStyle name="Normal 15 2 3 6 7" xfId="10385" xr:uid="{00000000-0005-0000-0000-00001D280000}"/>
    <cellStyle name="Normal 15 2 3 7" xfId="10386" xr:uid="{00000000-0005-0000-0000-00001E280000}"/>
    <cellStyle name="Normal 15 2 3 7 2" xfId="10387" xr:uid="{00000000-0005-0000-0000-00001F280000}"/>
    <cellStyle name="Normal 15 2 3 7 2 2" xfId="10388" xr:uid="{00000000-0005-0000-0000-000020280000}"/>
    <cellStyle name="Normal 15 2 3 7 2 2 2" xfId="10389" xr:uid="{00000000-0005-0000-0000-000021280000}"/>
    <cellStyle name="Normal 15 2 3 7 2 3" xfId="10390" xr:uid="{00000000-0005-0000-0000-000022280000}"/>
    <cellStyle name="Normal 15 2 3 7 3" xfId="10391" xr:uid="{00000000-0005-0000-0000-000023280000}"/>
    <cellStyle name="Normal 15 2 3 7 3 2" xfId="10392" xr:uid="{00000000-0005-0000-0000-000024280000}"/>
    <cellStyle name="Normal 15 2 3 7 3 2 2" xfId="10393" xr:uid="{00000000-0005-0000-0000-000025280000}"/>
    <cellStyle name="Normal 15 2 3 7 3 3" xfId="10394" xr:uid="{00000000-0005-0000-0000-000026280000}"/>
    <cellStyle name="Normal 15 2 3 7 4" xfId="10395" xr:uid="{00000000-0005-0000-0000-000027280000}"/>
    <cellStyle name="Normal 15 2 3 7 4 2" xfId="10396" xr:uid="{00000000-0005-0000-0000-000028280000}"/>
    <cellStyle name="Normal 15 2 3 7 4 2 2" xfId="10397" xr:uid="{00000000-0005-0000-0000-000029280000}"/>
    <cellStyle name="Normal 15 2 3 7 4 3" xfId="10398" xr:uid="{00000000-0005-0000-0000-00002A280000}"/>
    <cellStyle name="Normal 15 2 3 7 5" xfId="10399" xr:uid="{00000000-0005-0000-0000-00002B280000}"/>
    <cellStyle name="Normal 15 2 3 7 5 2" xfId="10400" xr:uid="{00000000-0005-0000-0000-00002C280000}"/>
    <cellStyle name="Normal 15 2 3 7 6" xfId="10401" xr:uid="{00000000-0005-0000-0000-00002D280000}"/>
    <cellStyle name="Normal 15 2 3 7 6 2" xfId="10402" xr:uid="{00000000-0005-0000-0000-00002E280000}"/>
    <cellStyle name="Normal 15 2 3 7 7" xfId="10403" xr:uid="{00000000-0005-0000-0000-00002F280000}"/>
    <cellStyle name="Normal 15 2 3 8" xfId="10404" xr:uid="{00000000-0005-0000-0000-000030280000}"/>
    <cellStyle name="Normal 15 2 3 8 2" xfId="10405" xr:uid="{00000000-0005-0000-0000-000031280000}"/>
    <cellStyle name="Normal 15 2 3 8 2 2" xfId="10406" xr:uid="{00000000-0005-0000-0000-000032280000}"/>
    <cellStyle name="Normal 15 2 3 8 3" xfId="10407" xr:uid="{00000000-0005-0000-0000-000033280000}"/>
    <cellStyle name="Normal 15 2 3 9" xfId="10408" xr:uid="{00000000-0005-0000-0000-000034280000}"/>
    <cellStyle name="Normal 15 2 3 9 2" xfId="10409" xr:uid="{00000000-0005-0000-0000-000035280000}"/>
    <cellStyle name="Normal 15 2 3 9 2 2" xfId="10410" xr:uid="{00000000-0005-0000-0000-000036280000}"/>
    <cellStyle name="Normal 15 2 3 9 3" xfId="10411" xr:uid="{00000000-0005-0000-0000-000037280000}"/>
    <cellStyle name="Normal 15 2 3_Confidential Information" xfId="10412" xr:uid="{00000000-0005-0000-0000-000038280000}"/>
    <cellStyle name="Normal 15 2 4" xfId="434" xr:uid="{00000000-0005-0000-0000-000039280000}"/>
    <cellStyle name="Normal 15 2 4 10" xfId="10413" xr:uid="{00000000-0005-0000-0000-00003A280000}"/>
    <cellStyle name="Normal 15 2 4 10 2" xfId="10414" xr:uid="{00000000-0005-0000-0000-00003B280000}"/>
    <cellStyle name="Normal 15 2 4 11" xfId="10415" xr:uid="{00000000-0005-0000-0000-00003C280000}"/>
    <cellStyle name="Normal 15 2 4 2" xfId="10416" xr:uid="{00000000-0005-0000-0000-00003D280000}"/>
    <cellStyle name="Normal 15 2 4 2 2" xfId="10417" xr:uid="{00000000-0005-0000-0000-00003E280000}"/>
    <cellStyle name="Normal 15 2 4 2 2 2" xfId="10418" xr:uid="{00000000-0005-0000-0000-00003F280000}"/>
    <cellStyle name="Normal 15 2 4 2 2 2 2" xfId="10419" xr:uid="{00000000-0005-0000-0000-000040280000}"/>
    <cellStyle name="Normal 15 2 4 2 2 2 2 2" xfId="10420" xr:uid="{00000000-0005-0000-0000-000041280000}"/>
    <cellStyle name="Normal 15 2 4 2 2 2 3" xfId="10421" xr:uid="{00000000-0005-0000-0000-000042280000}"/>
    <cellStyle name="Normal 15 2 4 2 2 3" xfId="10422" xr:uid="{00000000-0005-0000-0000-000043280000}"/>
    <cellStyle name="Normal 15 2 4 2 2 3 2" xfId="10423" xr:uid="{00000000-0005-0000-0000-000044280000}"/>
    <cellStyle name="Normal 15 2 4 2 2 3 2 2" xfId="10424" xr:uid="{00000000-0005-0000-0000-000045280000}"/>
    <cellStyle name="Normal 15 2 4 2 2 3 3" xfId="10425" xr:uid="{00000000-0005-0000-0000-000046280000}"/>
    <cellStyle name="Normal 15 2 4 2 2 4" xfId="10426" xr:uid="{00000000-0005-0000-0000-000047280000}"/>
    <cellStyle name="Normal 15 2 4 2 2 4 2" xfId="10427" xr:uid="{00000000-0005-0000-0000-000048280000}"/>
    <cellStyle name="Normal 15 2 4 2 2 4 2 2" xfId="10428" xr:uid="{00000000-0005-0000-0000-000049280000}"/>
    <cellStyle name="Normal 15 2 4 2 2 4 3" xfId="10429" xr:uid="{00000000-0005-0000-0000-00004A280000}"/>
    <cellStyle name="Normal 15 2 4 2 2 5" xfId="10430" xr:uid="{00000000-0005-0000-0000-00004B280000}"/>
    <cellStyle name="Normal 15 2 4 2 2 5 2" xfId="10431" xr:uid="{00000000-0005-0000-0000-00004C280000}"/>
    <cellStyle name="Normal 15 2 4 2 2 6" xfId="10432" xr:uid="{00000000-0005-0000-0000-00004D280000}"/>
    <cellStyle name="Normal 15 2 4 2 2 6 2" xfId="10433" xr:uid="{00000000-0005-0000-0000-00004E280000}"/>
    <cellStyle name="Normal 15 2 4 2 2 7" xfId="10434" xr:uid="{00000000-0005-0000-0000-00004F280000}"/>
    <cellStyle name="Normal 15 2 4 2 3" xfId="10435" xr:uid="{00000000-0005-0000-0000-000050280000}"/>
    <cellStyle name="Normal 15 2 4 2 3 2" xfId="10436" xr:uid="{00000000-0005-0000-0000-000051280000}"/>
    <cellStyle name="Normal 15 2 4 2 3 2 2" xfId="10437" xr:uid="{00000000-0005-0000-0000-000052280000}"/>
    <cellStyle name="Normal 15 2 4 2 3 2 2 2" xfId="10438" xr:uid="{00000000-0005-0000-0000-000053280000}"/>
    <cellStyle name="Normal 15 2 4 2 3 2 3" xfId="10439" xr:uid="{00000000-0005-0000-0000-000054280000}"/>
    <cellStyle name="Normal 15 2 4 2 3 3" xfId="10440" xr:uid="{00000000-0005-0000-0000-000055280000}"/>
    <cellStyle name="Normal 15 2 4 2 3 3 2" xfId="10441" xr:uid="{00000000-0005-0000-0000-000056280000}"/>
    <cellStyle name="Normal 15 2 4 2 3 3 2 2" xfId="10442" xr:uid="{00000000-0005-0000-0000-000057280000}"/>
    <cellStyle name="Normal 15 2 4 2 3 3 3" xfId="10443" xr:uid="{00000000-0005-0000-0000-000058280000}"/>
    <cellStyle name="Normal 15 2 4 2 3 4" xfId="10444" xr:uid="{00000000-0005-0000-0000-000059280000}"/>
    <cellStyle name="Normal 15 2 4 2 3 4 2" xfId="10445" xr:uid="{00000000-0005-0000-0000-00005A280000}"/>
    <cellStyle name="Normal 15 2 4 2 3 4 2 2" xfId="10446" xr:uid="{00000000-0005-0000-0000-00005B280000}"/>
    <cellStyle name="Normal 15 2 4 2 3 4 3" xfId="10447" xr:uid="{00000000-0005-0000-0000-00005C280000}"/>
    <cellStyle name="Normal 15 2 4 2 3 5" xfId="10448" xr:uid="{00000000-0005-0000-0000-00005D280000}"/>
    <cellStyle name="Normal 15 2 4 2 3 5 2" xfId="10449" xr:uid="{00000000-0005-0000-0000-00005E280000}"/>
    <cellStyle name="Normal 15 2 4 2 3 6" xfId="10450" xr:uid="{00000000-0005-0000-0000-00005F280000}"/>
    <cellStyle name="Normal 15 2 4 2 3 6 2" xfId="10451" xr:uid="{00000000-0005-0000-0000-000060280000}"/>
    <cellStyle name="Normal 15 2 4 2 3 7" xfId="10452" xr:uid="{00000000-0005-0000-0000-000061280000}"/>
    <cellStyle name="Normal 15 2 4 2 4" xfId="10453" xr:uid="{00000000-0005-0000-0000-000062280000}"/>
    <cellStyle name="Normal 15 2 4 2 4 2" xfId="10454" xr:uid="{00000000-0005-0000-0000-000063280000}"/>
    <cellStyle name="Normal 15 2 4 2 4 2 2" xfId="10455" xr:uid="{00000000-0005-0000-0000-000064280000}"/>
    <cellStyle name="Normal 15 2 4 2 4 3" xfId="10456" xr:uid="{00000000-0005-0000-0000-000065280000}"/>
    <cellStyle name="Normal 15 2 4 2 5" xfId="10457" xr:uid="{00000000-0005-0000-0000-000066280000}"/>
    <cellStyle name="Normal 15 2 4 2 5 2" xfId="10458" xr:uid="{00000000-0005-0000-0000-000067280000}"/>
    <cellStyle name="Normal 15 2 4 2 5 2 2" xfId="10459" xr:uid="{00000000-0005-0000-0000-000068280000}"/>
    <cellStyle name="Normal 15 2 4 2 5 3" xfId="10460" xr:uid="{00000000-0005-0000-0000-000069280000}"/>
    <cellStyle name="Normal 15 2 4 2 6" xfId="10461" xr:uid="{00000000-0005-0000-0000-00006A280000}"/>
    <cellStyle name="Normal 15 2 4 2 6 2" xfId="10462" xr:uid="{00000000-0005-0000-0000-00006B280000}"/>
    <cellStyle name="Normal 15 2 4 2 6 2 2" xfId="10463" xr:uid="{00000000-0005-0000-0000-00006C280000}"/>
    <cellStyle name="Normal 15 2 4 2 6 3" xfId="10464" xr:uid="{00000000-0005-0000-0000-00006D280000}"/>
    <cellStyle name="Normal 15 2 4 2 7" xfId="10465" xr:uid="{00000000-0005-0000-0000-00006E280000}"/>
    <cellStyle name="Normal 15 2 4 2 7 2" xfId="10466" xr:uid="{00000000-0005-0000-0000-00006F280000}"/>
    <cellStyle name="Normal 15 2 4 2 8" xfId="10467" xr:uid="{00000000-0005-0000-0000-000070280000}"/>
    <cellStyle name="Normal 15 2 4 2 8 2" xfId="10468" xr:uid="{00000000-0005-0000-0000-000071280000}"/>
    <cellStyle name="Normal 15 2 4 2 9" xfId="10469" xr:uid="{00000000-0005-0000-0000-000072280000}"/>
    <cellStyle name="Normal 15 2 4 3" xfId="10470" xr:uid="{00000000-0005-0000-0000-000073280000}"/>
    <cellStyle name="Normal 15 2 4 3 2" xfId="10471" xr:uid="{00000000-0005-0000-0000-000074280000}"/>
    <cellStyle name="Normal 15 2 4 3 2 2" xfId="10472" xr:uid="{00000000-0005-0000-0000-000075280000}"/>
    <cellStyle name="Normal 15 2 4 3 2 2 2" xfId="10473" xr:uid="{00000000-0005-0000-0000-000076280000}"/>
    <cellStyle name="Normal 15 2 4 3 2 2 2 2" xfId="10474" xr:uid="{00000000-0005-0000-0000-000077280000}"/>
    <cellStyle name="Normal 15 2 4 3 2 2 3" xfId="10475" xr:uid="{00000000-0005-0000-0000-000078280000}"/>
    <cellStyle name="Normal 15 2 4 3 2 3" xfId="10476" xr:uid="{00000000-0005-0000-0000-000079280000}"/>
    <cellStyle name="Normal 15 2 4 3 2 3 2" xfId="10477" xr:uid="{00000000-0005-0000-0000-00007A280000}"/>
    <cellStyle name="Normal 15 2 4 3 2 3 2 2" xfId="10478" xr:uid="{00000000-0005-0000-0000-00007B280000}"/>
    <cellStyle name="Normal 15 2 4 3 2 3 3" xfId="10479" xr:uid="{00000000-0005-0000-0000-00007C280000}"/>
    <cellStyle name="Normal 15 2 4 3 2 4" xfId="10480" xr:uid="{00000000-0005-0000-0000-00007D280000}"/>
    <cellStyle name="Normal 15 2 4 3 2 4 2" xfId="10481" xr:uid="{00000000-0005-0000-0000-00007E280000}"/>
    <cellStyle name="Normal 15 2 4 3 2 4 2 2" xfId="10482" xr:uid="{00000000-0005-0000-0000-00007F280000}"/>
    <cellStyle name="Normal 15 2 4 3 2 4 3" xfId="10483" xr:uid="{00000000-0005-0000-0000-000080280000}"/>
    <cellStyle name="Normal 15 2 4 3 2 5" xfId="10484" xr:uid="{00000000-0005-0000-0000-000081280000}"/>
    <cellStyle name="Normal 15 2 4 3 2 5 2" xfId="10485" xr:uid="{00000000-0005-0000-0000-000082280000}"/>
    <cellStyle name="Normal 15 2 4 3 2 6" xfId="10486" xr:uid="{00000000-0005-0000-0000-000083280000}"/>
    <cellStyle name="Normal 15 2 4 3 2 6 2" xfId="10487" xr:uid="{00000000-0005-0000-0000-000084280000}"/>
    <cellStyle name="Normal 15 2 4 3 2 7" xfId="10488" xr:uid="{00000000-0005-0000-0000-000085280000}"/>
    <cellStyle name="Normal 15 2 4 3 3" xfId="10489" xr:uid="{00000000-0005-0000-0000-000086280000}"/>
    <cellStyle name="Normal 15 2 4 3 3 2" xfId="10490" xr:uid="{00000000-0005-0000-0000-000087280000}"/>
    <cellStyle name="Normal 15 2 4 3 3 2 2" xfId="10491" xr:uid="{00000000-0005-0000-0000-000088280000}"/>
    <cellStyle name="Normal 15 2 4 3 3 3" xfId="10492" xr:uid="{00000000-0005-0000-0000-000089280000}"/>
    <cellStyle name="Normal 15 2 4 3 4" xfId="10493" xr:uid="{00000000-0005-0000-0000-00008A280000}"/>
    <cellStyle name="Normal 15 2 4 3 4 2" xfId="10494" xr:uid="{00000000-0005-0000-0000-00008B280000}"/>
    <cellStyle name="Normal 15 2 4 3 4 2 2" xfId="10495" xr:uid="{00000000-0005-0000-0000-00008C280000}"/>
    <cellStyle name="Normal 15 2 4 3 4 3" xfId="10496" xr:uid="{00000000-0005-0000-0000-00008D280000}"/>
    <cellStyle name="Normal 15 2 4 3 5" xfId="10497" xr:uid="{00000000-0005-0000-0000-00008E280000}"/>
    <cellStyle name="Normal 15 2 4 3 5 2" xfId="10498" xr:uid="{00000000-0005-0000-0000-00008F280000}"/>
    <cellStyle name="Normal 15 2 4 3 5 2 2" xfId="10499" xr:uid="{00000000-0005-0000-0000-000090280000}"/>
    <cellStyle name="Normal 15 2 4 3 5 3" xfId="10500" xr:uid="{00000000-0005-0000-0000-000091280000}"/>
    <cellStyle name="Normal 15 2 4 3 6" xfId="10501" xr:uid="{00000000-0005-0000-0000-000092280000}"/>
    <cellStyle name="Normal 15 2 4 3 6 2" xfId="10502" xr:uid="{00000000-0005-0000-0000-000093280000}"/>
    <cellStyle name="Normal 15 2 4 3 7" xfId="10503" xr:uid="{00000000-0005-0000-0000-000094280000}"/>
    <cellStyle name="Normal 15 2 4 3 7 2" xfId="10504" xr:uid="{00000000-0005-0000-0000-000095280000}"/>
    <cellStyle name="Normal 15 2 4 3 8" xfId="10505" xr:uid="{00000000-0005-0000-0000-000096280000}"/>
    <cellStyle name="Normal 15 2 4 4" xfId="10506" xr:uid="{00000000-0005-0000-0000-000097280000}"/>
    <cellStyle name="Normal 15 2 4 4 2" xfId="10507" xr:uid="{00000000-0005-0000-0000-000098280000}"/>
    <cellStyle name="Normal 15 2 4 4 2 2" xfId="10508" xr:uid="{00000000-0005-0000-0000-000099280000}"/>
    <cellStyle name="Normal 15 2 4 4 2 2 2" xfId="10509" xr:uid="{00000000-0005-0000-0000-00009A280000}"/>
    <cellStyle name="Normal 15 2 4 4 2 3" xfId="10510" xr:uid="{00000000-0005-0000-0000-00009B280000}"/>
    <cellStyle name="Normal 15 2 4 4 3" xfId="10511" xr:uid="{00000000-0005-0000-0000-00009C280000}"/>
    <cellStyle name="Normal 15 2 4 4 3 2" xfId="10512" xr:uid="{00000000-0005-0000-0000-00009D280000}"/>
    <cellStyle name="Normal 15 2 4 4 3 2 2" xfId="10513" xr:uid="{00000000-0005-0000-0000-00009E280000}"/>
    <cellStyle name="Normal 15 2 4 4 3 3" xfId="10514" xr:uid="{00000000-0005-0000-0000-00009F280000}"/>
    <cellStyle name="Normal 15 2 4 4 4" xfId="10515" xr:uid="{00000000-0005-0000-0000-0000A0280000}"/>
    <cellStyle name="Normal 15 2 4 4 4 2" xfId="10516" xr:uid="{00000000-0005-0000-0000-0000A1280000}"/>
    <cellStyle name="Normal 15 2 4 4 4 2 2" xfId="10517" xr:uid="{00000000-0005-0000-0000-0000A2280000}"/>
    <cellStyle name="Normal 15 2 4 4 4 3" xfId="10518" xr:uid="{00000000-0005-0000-0000-0000A3280000}"/>
    <cellStyle name="Normal 15 2 4 4 5" xfId="10519" xr:uid="{00000000-0005-0000-0000-0000A4280000}"/>
    <cellStyle name="Normal 15 2 4 4 5 2" xfId="10520" xr:uid="{00000000-0005-0000-0000-0000A5280000}"/>
    <cellStyle name="Normal 15 2 4 4 6" xfId="10521" xr:uid="{00000000-0005-0000-0000-0000A6280000}"/>
    <cellStyle name="Normal 15 2 4 4 6 2" xfId="10522" xr:uid="{00000000-0005-0000-0000-0000A7280000}"/>
    <cellStyle name="Normal 15 2 4 4 7" xfId="10523" xr:uid="{00000000-0005-0000-0000-0000A8280000}"/>
    <cellStyle name="Normal 15 2 4 5" xfId="10524" xr:uid="{00000000-0005-0000-0000-0000A9280000}"/>
    <cellStyle name="Normal 15 2 4 5 2" xfId="10525" xr:uid="{00000000-0005-0000-0000-0000AA280000}"/>
    <cellStyle name="Normal 15 2 4 5 2 2" xfId="10526" xr:uid="{00000000-0005-0000-0000-0000AB280000}"/>
    <cellStyle name="Normal 15 2 4 5 2 2 2" xfId="10527" xr:uid="{00000000-0005-0000-0000-0000AC280000}"/>
    <cellStyle name="Normal 15 2 4 5 2 3" xfId="10528" xr:uid="{00000000-0005-0000-0000-0000AD280000}"/>
    <cellStyle name="Normal 15 2 4 5 3" xfId="10529" xr:uid="{00000000-0005-0000-0000-0000AE280000}"/>
    <cellStyle name="Normal 15 2 4 5 3 2" xfId="10530" xr:uid="{00000000-0005-0000-0000-0000AF280000}"/>
    <cellStyle name="Normal 15 2 4 5 3 2 2" xfId="10531" xr:uid="{00000000-0005-0000-0000-0000B0280000}"/>
    <cellStyle name="Normal 15 2 4 5 3 3" xfId="10532" xr:uid="{00000000-0005-0000-0000-0000B1280000}"/>
    <cellStyle name="Normal 15 2 4 5 4" xfId="10533" xr:uid="{00000000-0005-0000-0000-0000B2280000}"/>
    <cellStyle name="Normal 15 2 4 5 4 2" xfId="10534" xr:uid="{00000000-0005-0000-0000-0000B3280000}"/>
    <cellStyle name="Normal 15 2 4 5 4 2 2" xfId="10535" xr:uid="{00000000-0005-0000-0000-0000B4280000}"/>
    <cellStyle name="Normal 15 2 4 5 4 3" xfId="10536" xr:uid="{00000000-0005-0000-0000-0000B5280000}"/>
    <cellStyle name="Normal 15 2 4 5 5" xfId="10537" xr:uid="{00000000-0005-0000-0000-0000B6280000}"/>
    <cellStyle name="Normal 15 2 4 5 5 2" xfId="10538" xr:uid="{00000000-0005-0000-0000-0000B7280000}"/>
    <cellStyle name="Normal 15 2 4 5 6" xfId="10539" xr:uid="{00000000-0005-0000-0000-0000B8280000}"/>
    <cellStyle name="Normal 15 2 4 5 6 2" xfId="10540" xr:uid="{00000000-0005-0000-0000-0000B9280000}"/>
    <cellStyle name="Normal 15 2 4 5 7" xfId="10541" xr:uid="{00000000-0005-0000-0000-0000BA280000}"/>
    <cellStyle name="Normal 15 2 4 6" xfId="10542" xr:uid="{00000000-0005-0000-0000-0000BB280000}"/>
    <cellStyle name="Normal 15 2 4 6 2" xfId="10543" xr:uid="{00000000-0005-0000-0000-0000BC280000}"/>
    <cellStyle name="Normal 15 2 4 6 2 2" xfId="10544" xr:uid="{00000000-0005-0000-0000-0000BD280000}"/>
    <cellStyle name="Normal 15 2 4 6 3" xfId="10545" xr:uid="{00000000-0005-0000-0000-0000BE280000}"/>
    <cellStyle name="Normal 15 2 4 7" xfId="10546" xr:uid="{00000000-0005-0000-0000-0000BF280000}"/>
    <cellStyle name="Normal 15 2 4 7 2" xfId="10547" xr:uid="{00000000-0005-0000-0000-0000C0280000}"/>
    <cellStyle name="Normal 15 2 4 7 2 2" xfId="10548" xr:uid="{00000000-0005-0000-0000-0000C1280000}"/>
    <cellStyle name="Normal 15 2 4 7 3" xfId="10549" xr:uid="{00000000-0005-0000-0000-0000C2280000}"/>
    <cellStyle name="Normal 15 2 4 8" xfId="10550" xr:uid="{00000000-0005-0000-0000-0000C3280000}"/>
    <cellStyle name="Normal 15 2 4 8 2" xfId="10551" xr:uid="{00000000-0005-0000-0000-0000C4280000}"/>
    <cellStyle name="Normal 15 2 4 8 2 2" xfId="10552" xr:uid="{00000000-0005-0000-0000-0000C5280000}"/>
    <cellStyle name="Normal 15 2 4 8 3" xfId="10553" xr:uid="{00000000-0005-0000-0000-0000C6280000}"/>
    <cellStyle name="Normal 15 2 4 9" xfId="10554" xr:uid="{00000000-0005-0000-0000-0000C7280000}"/>
    <cellStyle name="Normal 15 2 4 9 2" xfId="10555" xr:uid="{00000000-0005-0000-0000-0000C8280000}"/>
    <cellStyle name="Normal 15 2 5" xfId="435" xr:uid="{00000000-0005-0000-0000-0000C9280000}"/>
    <cellStyle name="Normal 15 2 5 10" xfId="10556" xr:uid="{00000000-0005-0000-0000-0000CA280000}"/>
    <cellStyle name="Normal 15 2 5 10 2" xfId="10557" xr:uid="{00000000-0005-0000-0000-0000CB280000}"/>
    <cellStyle name="Normal 15 2 5 11" xfId="10558" xr:uid="{00000000-0005-0000-0000-0000CC280000}"/>
    <cellStyle name="Normal 15 2 5 2" xfId="10559" xr:uid="{00000000-0005-0000-0000-0000CD280000}"/>
    <cellStyle name="Normal 15 2 5 2 2" xfId="10560" xr:uid="{00000000-0005-0000-0000-0000CE280000}"/>
    <cellStyle name="Normal 15 2 5 2 2 2" xfId="10561" xr:uid="{00000000-0005-0000-0000-0000CF280000}"/>
    <cellStyle name="Normal 15 2 5 2 2 2 2" xfId="10562" xr:uid="{00000000-0005-0000-0000-0000D0280000}"/>
    <cellStyle name="Normal 15 2 5 2 2 2 2 2" xfId="10563" xr:uid="{00000000-0005-0000-0000-0000D1280000}"/>
    <cellStyle name="Normal 15 2 5 2 2 2 3" xfId="10564" xr:uid="{00000000-0005-0000-0000-0000D2280000}"/>
    <cellStyle name="Normal 15 2 5 2 2 3" xfId="10565" xr:uid="{00000000-0005-0000-0000-0000D3280000}"/>
    <cellStyle name="Normal 15 2 5 2 2 3 2" xfId="10566" xr:uid="{00000000-0005-0000-0000-0000D4280000}"/>
    <cellStyle name="Normal 15 2 5 2 2 3 2 2" xfId="10567" xr:uid="{00000000-0005-0000-0000-0000D5280000}"/>
    <cellStyle name="Normal 15 2 5 2 2 3 3" xfId="10568" xr:uid="{00000000-0005-0000-0000-0000D6280000}"/>
    <cellStyle name="Normal 15 2 5 2 2 4" xfId="10569" xr:uid="{00000000-0005-0000-0000-0000D7280000}"/>
    <cellStyle name="Normal 15 2 5 2 2 4 2" xfId="10570" xr:uid="{00000000-0005-0000-0000-0000D8280000}"/>
    <cellStyle name="Normal 15 2 5 2 2 4 2 2" xfId="10571" xr:uid="{00000000-0005-0000-0000-0000D9280000}"/>
    <cellStyle name="Normal 15 2 5 2 2 4 3" xfId="10572" xr:uid="{00000000-0005-0000-0000-0000DA280000}"/>
    <cellStyle name="Normal 15 2 5 2 2 5" xfId="10573" xr:uid="{00000000-0005-0000-0000-0000DB280000}"/>
    <cellStyle name="Normal 15 2 5 2 2 5 2" xfId="10574" xr:uid="{00000000-0005-0000-0000-0000DC280000}"/>
    <cellStyle name="Normal 15 2 5 2 2 6" xfId="10575" xr:uid="{00000000-0005-0000-0000-0000DD280000}"/>
    <cellStyle name="Normal 15 2 5 2 2 6 2" xfId="10576" xr:uid="{00000000-0005-0000-0000-0000DE280000}"/>
    <cellStyle name="Normal 15 2 5 2 2 7" xfId="10577" xr:uid="{00000000-0005-0000-0000-0000DF280000}"/>
    <cellStyle name="Normal 15 2 5 2 3" xfId="10578" xr:uid="{00000000-0005-0000-0000-0000E0280000}"/>
    <cellStyle name="Normal 15 2 5 2 3 2" xfId="10579" xr:uid="{00000000-0005-0000-0000-0000E1280000}"/>
    <cellStyle name="Normal 15 2 5 2 3 2 2" xfId="10580" xr:uid="{00000000-0005-0000-0000-0000E2280000}"/>
    <cellStyle name="Normal 15 2 5 2 3 2 2 2" xfId="10581" xr:uid="{00000000-0005-0000-0000-0000E3280000}"/>
    <cellStyle name="Normal 15 2 5 2 3 2 3" xfId="10582" xr:uid="{00000000-0005-0000-0000-0000E4280000}"/>
    <cellStyle name="Normal 15 2 5 2 3 3" xfId="10583" xr:uid="{00000000-0005-0000-0000-0000E5280000}"/>
    <cellStyle name="Normal 15 2 5 2 3 3 2" xfId="10584" xr:uid="{00000000-0005-0000-0000-0000E6280000}"/>
    <cellStyle name="Normal 15 2 5 2 3 3 2 2" xfId="10585" xr:uid="{00000000-0005-0000-0000-0000E7280000}"/>
    <cellStyle name="Normal 15 2 5 2 3 3 3" xfId="10586" xr:uid="{00000000-0005-0000-0000-0000E8280000}"/>
    <cellStyle name="Normal 15 2 5 2 3 4" xfId="10587" xr:uid="{00000000-0005-0000-0000-0000E9280000}"/>
    <cellStyle name="Normal 15 2 5 2 3 4 2" xfId="10588" xr:uid="{00000000-0005-0000-0000-0000EA280000}"/>
    <cellStyle name="Normal 15 2 5 2 3 4 2 2" xfId="10589" xr:uid="{00000000-0005-0000-0000-0000EB280000}"/>
    <cellStyle name="Normal 15 2 5 2 3 4 3" xfId="10590" xr:uid="{00000000-0005-0000-0000-0000EC280000}"/>
    <cellStyle name="Normal 15 2 5 2 3 5" xfId="10591" xr:uid="{00000000-0005-0000-0000-0000ED280000}"/>
    <cellStyle name="Normal 15 2 5 2 3 5 2" xfId="10592" xr:uid="{00000000-0005-0000-0000-0000EE280000}"/>
    <cellStyle name="Normal 15 2 5 2 3 6" xfId="10593" xr:uid="{00000000-0005-0000-0000-0000EF280000}"/>
    <cellStyle name="Normal 15 2 5 2 3 6 2" xfId="10594" xr:uid="{00000000-0005-0000-0000-0000F0280000}"/>
    <cellStyle name="Normal 15 2 5 2 3 7" xfId="10595" xr:uid="{00000000-0005-0000-0000-0000F1280000}"/>
    <cellStyle name="Normal 15 2 5 2 4" xfId="10596" xr:uid="{00000000-0005-0000-0000-0000F2280000}"/>
    <cellStyle name="Normal 15 2 5 2 4 2" xfId="10597" xr:uid="{00000000-0005-0000-0000-0000F3280000}"/>
    <cellStyle name="Normal 15 2 5 2 4 2 2" xfId="10598" xr:uid="{00000000-0005-0000-0000-0000F4280000}"/>
    <cellStyle name="Normal 15 2 5 2 4 3" xfId="10599" xr:uid="{00000000-0005-0000-0000-0000F5280000}"/>
    <cellStyle name="Normal 15 2 5 2 5" xfId="10600" xr:uid="{00000000-0005-0000-0000-0000F6280000}"/>
    <cellStyle name="Normal 15 2 5 2 5 2" xfId="10601" xr:uid="{00000000-0005-0000-0000-0000F7280000}"/>
    <cellStyle name="Normal 15 2 5 2 5 2 2" xfId="10602" xr:uid="{00000000-0005-0000-0000-0000F8280000}"/>
    <cellStyle name="Normal 15 2 5 2 5 3" xfId="10603" xr:uid="{00000000-0005-0000-0000-0000F9280000}"/>
    <cellStyle name="Normal 15 2 5 2 6" xfId="10604" xr:uid="{00000000-0005-0000-0000-0000FA280000}"/>
    <cellStyle name="Normal 15 2 5 2 6 2" xfId="10605" xr:uid="{00000000-0005-0000-0000-0000FB280000}"/>
    <cellStyle name="Normal 15 2 5 2 6 2 2" xfId="10606" xr:uid="{00000000-0005-0000-0000-0000FC280000}"/>
    <cellStyle name="Normal 15 2 5 2 6 3" xfId="10607" xr:uid="{00000000-0005-0000-0000-0000FD280000}"/>
    <cellStyle name="Normal 15 2 5 2 7" xfId="10608" xr:uid="{00000000-0005-0000-0000-0000FE280000}"/>
    <cellStyle name="Normal 15 2 5 2 7 2" xfId="10609" xr:uid="{00000000-0005-0000-0000-0000FF280000}"/>
    <cellStyle name="Normal 15 2 5 2 8" xfId="10610" xr:uid="{00000000-0005-0000-0000-000000290000}"/>
    <cellStyle name="Normal 15 2 5 2 8 2" xfId="10611" xr:uid="{00000000-0005-0000-0000-000001290000}"/>
    <cellStyle name="Normal 15 2 5 2 9" xfId="10612" xr:uid="{00000000-0005-0000-0000-000002290000}"/>
    <cellStyle name="Normal 15 2 5 3" xfId="10613" xr:uid="{00000000-0005-0000-0000-000003290000}"/>
    <cellStyle name="Normal 15 2 5 3 2" xfId="10614" xr:uid="{00000000-0005-0000-0000-000004290000}"/>
    <cellStyle name="Normal 15 2 5 3 2 2" xfId="10615" xr:uid="{00000000-0005-0000-0000-000005290000}"/>
    <cellStyle name="Normal 15 2 5 3 2 2 2" xfId="10616" xr:uid="{00000000-0005-0000-0000-000006290000}"/>
    <cellStyle name="Normal 15 2 5 3 2 2 2 2" xfId="10617" xr:uid="{00000000-0005-0000-0000-000007290000}"/>
    <cellStyle name="Normal 15 2 5 3 2 2 3" xfId="10618" xr:uid="{00000000-0005-0000-0000-000008290000}"/>
    <cellStyle name="Normal 15 2 5 3 2 3" xfId="10619" xr:uid="{00000000-0005-0000-0000-000009290000}"/>
    <cellStyle name="Normal 15 2 5 3 2 3 2" xfId="10620" xr:uid="{00000000-0005-0000-0000-00000A290000}"/>
    <cellStyle name="Normal 15 2 5 3 2 3 2 2" xfId="10621" xr:uid="{00000000-0005-0000-0000-00000B290000}"/>
    <cellStyle name="Normal 15 2 5 3 2 3 3" xfId="10622" xr:uid="{00000000-0005-0000-0000-00000C290000}"/>
    <cellStyle name="Normal 15 2 5 3 2 4" xfId="10623" xr:uid="{00000000-0005-0000-0000-00000D290000}"/>
    <cellStyle name="Normal 15 2 5 3 2 4 2" xfId="10624" xr:uid="{00000000-0005-0000-0000-00000E290000}"/>
    <cellStyle name="Normal 15 2 5 3 2 4 2 2" xfId="10625" xr:uid="{00000000-0005-0000-0000-00000F290000}"/>
    <cellStyle name="Normal 15 2 5 3 2 4 3" xfId="10626" xr:uid="{00000000-0005-0000-0000-000010290000}"/>
    <cellStyle name="Normal 15 2 5 3 2 5" xfId="10627" xr:uid="{00000000-0005-0000-0000-000011290000}"/>
    <cellStyle name="Normal 15 2 5 3 2 5 2" xfId="10628" xr:uid="{00000000-0005-0000-0000-000012290000}"/>
    <cellStyle name="Normal 15 2 5 3 2 6" xfId="10629" xr:uid="{00000000-0005-0000-0000-000013290000}"/>
    <cellStyle name="Normal 15 2 5 3 2 6 2" xfId="10630" xr:uid="{00000000-0005-0000-0000-000014290000}"/>
    <cellStyle name="Normal 15 2 5 3 2 7" xfId="10631" xr:uid="{00000000-0005-0000-0000-000015290000}"/>
    <cellStyle name="Normal 15 2 5 3 3" xfId="10632" xr:uid="{00000000-0005-0000-0000-000016290000}"/>
    <cellStyle name="Normal 15 2 5 3 3 2" xfId="10633" xr:uid="{00000000-0005-0000-0000-000017290000}"/>
    <cellStyle name="Normal 15 2 5 3 3 2 2" xfId="10634" xr:uid="{00000000-0005-0000-0000-000018290000}"/>
    <cellStyle name="Normal 15 2 5 3 3 3" xfId="10635" xr:uid="{00000000-0005-0000-0000-000019290000}"/>
    <cellStyle name="Normal 15 2 5 3 4" xfId="10636" xr:uid="{00000000-0005-0000-0000-00001A290000}"/>
    <cellStyle name="Normal 15 2 5 3 4 2" xfId="10637" xr:uid="{00000000-0005-0000-0000-00001B290000}"/>
    <cellStyle name="Normal 15 2 5 3 4 2 2" xfId="10638" xr:uid="{00000000-0005-0000-0000-00001C290000}"/>
    <cellStyle name="Normal 15 2 5 3 4 3" xfId="10639" xr:uid="{00000000-0005-0000-0000-00001D290000}"/>
    <cellStyle name="Normal 15 2 5 3 5" xfId="10640" xr:uid="{00000000-0005-0000-0000-00001E290000}"/>
    <cellStyle name="Normal 15 2 5 3 5 2" xfId="10641" xr:uid="{00000000-0005-0000-0000-00001F290000}"/>
    <cellStyle name="Normal 15 2 5 3 5 2 2" xfId="10642" xr:uid="{00000000-0005-0000-0000-000020290000}"/>
    <cellStyle name="Normal 15 2 5 3 5 3" xfId="10643" xr:uid="{00000000-0005-0000-0000-000021290000}"/>
    <cellStyle name="Normal 15 2 5 3 6" xfId="10644" xr:uid="{00000000-0005-0000-0000-000022290000}"/>
    <cellStyle name="Normal 15 2 5 3 6 2" xfId="10645" xr:uid="{00000000-0005-0000-0000-000023290000}"/>
    <cellStyle name="Normal 15 2 5 3 7" xfId="10646" xr:uid="{00000000-0005-0000-0000-000024290000}"/>
    <cellStyle name="Normal 15 2 5 3 7 2" xfId="10647" xr:uid="{00000000-0005-0000-0000-000025290000}"/>
    <cellStyle name="Normal 15 2 5 3 8" xfId="10648" xr:uid="{00000000-0005-0000-0000-000026290000}"/>
    <cellStyle name="Normal 15 2 5 4" xfId="10649" xr:uid="{00000000-0005-0000-0000-000027290000}"/>
    <cellStyle name="Normal 15 2 5 4 2" xfId="10650" xr:uid="{00000000-0005-0000-0000-000028290000}"/>
    <cellStyle name="Normal 15 2 5 4 2 2" xfId="10651" xr:uid="{00000000-0005-0000-0000-000029290000}"/>
    <cellStyle name="Normal 15 2 5 4 2 2 2" xfId="10652" xr:uid="{00000000-0005-0000-0000-00002A290000}"/>
    <cellStyle name="Normal 15 2 5 4 2 3" xfId="10653" xr:uid="{00000000-0005-0000-0000-00002B290000}"/>
    <cellStyle name="Normal 15 2 5 4 3" xfId="10654" xr:uid="{00000000-0005-0000-0000-00002C290000}"/>
    <cellStyle name="Normal 15 2 5 4 3 2" xfId="10655" xr:uid="{00000000-0005-0000-0000-00002D290000}"/>
    <cellStyle name="Normal 15 2 5 4 3 2 2" xfId="10656" xr:uid="{00000000-0005-0000-0000-00002E290000}"/>
    <cellStyle name="Normal 15 2 5 4 3 3" xfId="10657" xr:uid="{00000000-0005-0000-0000-00002F290000}"/>
    <cellStyle name="Normal 15 2 5 4 4" xfId="10658" xr:uid="{00000000-0005-0000-0000-000030290000}"/>
    <cellStyle name="Normal 15 2 5 4 4 2" xfId="10659" xr:uid="{00000000-0005-0000-0000-000031290000}"/>
    <cellStyle name="Normal 15 2 5 4 4 2 2" xfId="10660" xr:uid="{00000000-0005-0000-0000-000032290000}"/>
    <cellStyle name="Normal 15 2 5 4 4 3" xfId="10661" xr:uid="{00000000-0005-0000-0000-000033290000}"/>
    <cellStyle name="Normal 15 2 5 4 5" xfId="10662" xr:uid="{00000000-0005-0000-0000-000034290000}"/>
    <cellStyle name="Normal 15 2 5 4 5 2" xfId="10663" xr:uid="{00000000-0005-0000-0000-000035290000}"/>
    <cellStyle name="Normal 15 2 5 4 6" xfId="10664" xr:uid="{00000000-0005-0000-0000-000036290000}"/>
    <cellStyle name="Normal 15 2 5 4 6 2" xfId="10665" xr:uid="{00000000-0005-0000-0000-000037290000}"/>
    <cellStyle name="Normal 15 2 5 4 7" xfId="10666" xr:uid="{00000000-0005-0000-0000-000038290000}"/>
    <cellStyle name="Normal 15 2 5 5" xfId="10667" xr:uid="{00000000-0005-0000-0000-000039290000}"/>
    <cellStyle name="Normal 15 2 5 5 2" xfId="10668" xr:uid="{00000000-0005-0000-0000-00003A290000}"/>
    <cellStyle name="Normal 15 2 5 5 2 2" xfId="10669" xr:uid="{00000000-0005-0000-0000-00003B290000}"/>
    <cellStyle name="Normal 15 2 5 5 2 2 2" xfId="10670" xr:uid="{00000000-0005-0000-0000-00003C290000}"/>
    <cellStyle name="Normal 15 2 5 5 2 3" xfId="10671" xr:uid="{00000000-0005-0000-0000-00003D290000}"/>
    <cellStyle name="Normal 15 2 5 5 3" xfId="10672" xr:uid="{00000000-0005-0000-0000-00003E290000}"/>
    <cellStyle name="Normal 15 2 5 5 3 2" xfId="10673" xr:uid="{00000000-0005-0000-0000-00003F290000}"/>
    <cellStyle name="Normal 15 2 5 5 3 2 2" xfId="10674" xr:uid="{00000000-0005-0000-0000-000040290000}"/>
    <cellStyle name="Normal 15 2 5 5 3 3" xfId="10675" xr:uid="{00000000-0005-0000-0000-000041290000}"/>
    <cellStyle name="Normal 15 2 5 5 4" xfId="10676" xr:uid="{00000000-0005-0000-0000-000042290000}"/>
    <cellStyle name="Normal 15 2 5 5 4 2" xfId="10677" xr:uid="{00000000-0005-0000-0000-000043290000}"/>
    <cellStyle name="Normal 15 2 5 5 4 2 2" xfId="10678" xr:uid="{00000000-0005-0000-0000-000044290000}"/>
    <cellStyle name="Normal 15 2 5 5 4 3" xfId="10679" xr:uid="{00000000-0005-0000-0000-000045290000}"/>
    <cellStyle name="Normal 15 2 5 5 5" xfId="10680" xr:uid="{00000000-0005-0000-0000-000046290000}"/>
    <cellStyle name="Normal 15 2 5 5 5 2" xfId="10681" xr:uid="{00000000-0005-0000-0000-000047290000}"/>
    <cellStyle name="Normal 15 2 5 5 6" xfId="10682" xr:uid="{00000000-0005-0000-0000-000048290000}"/>
    <cellStyle name="Normal 15 2 5 5 6 2" xfId="10683" xr:uid="{00000000-0005-0000-0000-000049290000}"/>
    <cellStyle name="Normal 15 2 5 5 7" xfId="10684" xr:uid="{00000000-0005-0000-0000-00004A290000}"/>
    <cellStyle name="Normal 15 2 5 6" xfId="10685" xr:uid="{00000000-0005-0000-0000-00004B290000}"/>
    <cellStyle name="Normal 15 2 5 6 2" xfId="10686" xr:uid="{00000000-0005-0000-0000-00004C290000}"/>
    <cellStyle name="Normal 15 2 5 6 2 2" xfId="10687" xr:uid="{00000000-0005-0000-0000-00004D290000}"/>
    <cellStyle name="Normal 15 2 5 6 3" xfId="10688" xr:uid="{00000000-0005-0000-0000-00004E290000}"/>
    <cellStyle name="Normal 15 2 5 7" xfId="10689" xr:uid="{00000000-0005-0000-0000-00004F290000}"/>
    <cellStyle name="Normal 15 2 5 7 2" xfId="10690" xr:uid="{00000000-0005-0000-0000-000050290000}"/>
    <cellStyle name="Normal 15 2 5 7 2 2" xfId="10691" xr:uid="{00000000-0005-0000-0000-000051290000}"/>
    <cellStyle name="Normal 15 2 5 7 3" xfId="10692" xr:uid="{00000000-0005-0000-0000-000052290000}"/>
    <cellStyle name="Normal 15 2 5 8" xfId="10693" xr:uid="{00000000-0005-0000-0000-000053290000}"/>
    <cellStyle name="Normal 15 2 5 8 2" xfId="10694" xr:uid="{00000000-0005-0000-0000-000054290000}"/>
    <cellStyle name="Normal 15 2 5 8 2 2" xfId="10695" xr:uid="{00000000-0005-0000-0000-000055290000}"/>
    <cellStyle name="Normal 15 2 5 8 3" xfId="10696" xr:uid="{00000000-0005-0000-0000-000056290000}"/>
    <cellStyle name="Normal 15 2 5 9" xfId="10697" xr:uid="{00000000-0005-0000-0000-000057290000}"/>
    <cellStyle name="Normal 15 2 5 9 2" xfId="10698" xr:uid="{00000000-0005-0000-0000-000058290000}"/>
    <cellStyle name="Normal 15 2 6" xfId="10699" xr:uid="{00000000-0005-0000-0000-000059290000}"/>
    <cellStyle name="Normal 15 2 6 2" xfId="10700" xr:uid="{00000000-0005-0000-0000-00005A290000}"/>
    <cellStyle name="Normal 15 2 6 2 2" xfId="10701" xr:uid="{00000000-0005-0000-0000-00005B290000}"/>
    <cellStyle name="Normal 15 2 6 2 2 2" xfId="10702" xr:uid="{00000000-0005-0000-0000-00005C290000}"/>
    <cellStyle name="Normal 15 2 6 2 2 2 2" xfId="10703" xr:uid="{00000000-0005-0000-0000-00005D290000}"/>
    <cellStyle name="Normal 15 2 6 2 2 3" xfId="10704" xr:uid="{00000000-0005-0000-0000-00005E290000}"/>
    <cellStyle name="Normal 15 2 6 2 3" xfId="10705" xr:uid="{00000000-0005-0000-0000-00005F290000}"/>
    <cellStyle name="Normal 15 2 6 2 3 2" xfId="10706" xr:uid="{00000000-0005-0000-0000-000060290000}"/>
    <cellStyle name="Normal 15 2 6 2 3 2 2" xfId="10707" xr:uid="{00000000-0005-0000-0000-000061290000}"/>
    <cellStyle name="Normal 15 2 6 2 3 3" xfId="10708" xr:uid="{00000000-0005-0000-0000-000062290000}"/>
    <cellStyle name="Normal 15 2 6 2 4" xfId="10709" xr:uid="{00000000-0005-0000-0000-000063290000}"/>
    <cellStyle name="Normal 15 2 6 2 4 2" xfId="10710" xr:uid="{00000000-0005-0000-0000-000064290000}"/>
    <cellStyle name="Normal 15 2 6 2 4 2 2" xfId="10711" xr:uid="{00000000-0005-0000-0000-000065290000}"/>
    <cellStyle name="Normal 15 2 6 2 4 3" xfId="10712" xr:uid="{00000000-0005-0000-0000-000066290000}"/>
    <cellStyle name="Normal 15 2 6 2 5" xfId="10713" xr:uid="{00000000-0005-0000-0000-000067290000}"/>
    <cellStyle name="Normal 15 2 6 2 5 2" xfId="10714" xr:uid="{00000000-0005-0000-0000-000068290000}"/>
    <cellStyle name="Normal 15 2 6 2 6" xfId="10715" xr:uid="{00000000-0005-0000-0000-000069290000}"/>
    <cellStyle name="Normal 15 2 6 2 6 2" xfId="10716" xr:uid="{00000000-0005-0000-0000-00006A290000}"/>
    <cellStyle name="Normal 15 2 6 2 7" xfId="10717" xr:uid="{00000000-0005-0000-0000-00006B290000}"/>
    <cellStyle name="Normal 15 2 6 3" xfId="10718" xr:uid="{00000000-0005-0000-0000-00006C290000}"/>
    <cellStyle name="Normal 15 2 6 3 2" xfId="10719" xr:uid="{00000000-0005-0000-0000-00006D290000}"/>
    <cellStyle name="Normal 15 2 6 3 2 2" xfId="10720" xr:uid="{00000000-0005-0000-0000-00006E290000}"/>
    <cellStyle name="Normal 15 2 6 3 2 2 2" xfId="10721" xr:uid="{00000000-0005-0000-0000-00006F290000}"/>
    <cellStyle name="Normal 15 2 6 3 2 3" xfId="10722" xr:uid="{00000000-0005-0000-0000-000070290000}"/>
    <cellStyle name="Normal 15 2 6 3 3" xfId="10723" xr:uid="{00000000-0005-0000-0000-000071290000}"/>
    <cellStyle name="Normal 15 2 6 3 3 2" xfId="10724" xr:uid="{00000000-0005-0000-0000-000072290000}"/>
    <cellStyle name="Normal 15 2 6 3 3 2 2" xfId="10725" xr:uid="{00000000-0005-0000-0000-000073290000}"/>
    <cellStyle name="Normal 15 2 6 3 3 3" xfId="10726" xr:uid="{00000000-0005-0000-0000-000074290000}"/>
    <cellStyle name="Normal 15 2 6 3 4" xfId="10727" xr:uid="{00000000-0005-0000-0000-000075290000}"/>
    <cellStyle name="Normal 15 2 6 3 4 2" xfId="10728" xr:uid="{00000000-0005-0000-0000-000076290000}"/>
    <cellStyle name="Normal 15 2 6 3 4 2 2" xfId="10729" xr:uid="{00000000-0005-0000-0000-000077290000}"/>
    <cellStyle name="Normal 15 2 6 3 4 3" xfId="10730" xr:uid="{00000000-0005-0000-0000-000078290000}"/>
    <cellStyle name="Normal 15 2 6 3 5" xfId="10731" xr:uid="{00000000-0005-0000-0000-000079290000}"/>
    <cellStyle name="Normal 15 2 6 3 5 2" xfId="10732" xr:uid="{00000000-0005-0000-0000-00007A290000}"/>
    <cellStyle name="Normal 15 2 6 3 6" xfId="10733" xr:uid="{00000000-0005-0000-0000-00007B290000}"/>
    <cellStyle name="Normal 15 2 6 3 6 2" xfId="10734" xr:uid="{00000000-0005-0000-0000-00007C290000}"/>
    <cellStyle name="Normal 15 2 6 3 7" xfId="10735" xr:uid="{00000000-0005-0000-0000-00007D290000}"/>
    <cellStyle name="Normal 15 2 6 4" xfId="10736" xr:uid="{00000000-0005-0000-0000-00007E290000}"/>
    <cellStyle name="Normal 15 2 6 4 2" xfId="10737" xr:uid="{00000000-0005-0000-0000-00007F290000}"/>
    <cellStyle name="Normal 15 2 6 4 2 2" xfId="10738" xr:uid="{00000000-0005-0000-0000-000080290000}"/>
    <cellStyle name="Normal 15 2 6 4 3" xfId="10739" xr:uid="{00000000-0005-0000-0000-000081290000}"/>
    <cellStyle name="Normal 15 2 6 5" xfId="10740" xr:uid="{00000000-0005-0000-0000-000082290000}"/>
    <cellStyle name="Normal 15 2 6 5 2" xfId="10741" xr:uid="{00000000-0005-0000-0000-000083290000}"/>
    <cellStyle name="Normal 15 2 6 5 2 2" xfId="10742" xr:uid="{00000000-0005-0000-0000-000084290000}"/>
    <cellStyle name="Normal 15 2 6 5 3" xfId="10743" xr:uid="{00000000-0005-0000-0000-000085290000}"/>
    <cellStyle name="Normal 15 2 6 6" xfId="10744" xr:uid="{00000000-0005-0000-0000-000086290000}"/>
    <cellStyle name="Normal 15 2 6 6 2" xfId="10745" xr:uid="{00000000-0005-0000-0000-000087290000}"/>
    <cellStyle name="Normal 15 2 6 6 2 2" xfId="10746" xr:uid="{00000000-0005-0000-0000-000088290000}"/>
    <cellStyle name="Normal 15 2 6 6 3" xfId="10747" xr:uid="{00000000-0005-0000-0000-000089290000}"/>
    <cellStyle name="Normal 15 2 6 7" xfId="10748" xr:uid="{00000000-0005-0000-0000-00008A290000}"/>
    <cellStyle name="Normal 15 2 6 7 2" xfId="10749" xr:uid="{00000000-0005-0000-0000-00008B290000}"/>
    <cellStyle name="Normal 15 2 6 8" xfId="10750" xr:uid="{00000000-0005-0000-0000-00008C290000}"/>
    <cellStyle name="Normal 15 2 6 8 2" xfId="10751" xr:uid="{00000000-0005-0000-0000-00008D290000}"/>
    <cellStyle name="Normal 15 2 6 9" xfId="10752" xr:uid="{00000000-0005-0000-0000-00008E290000}"/>
    <cellStyle name="Normal 15 2 7" xfId="10753" xr:uid="{00000000-0005-0000-0000-00008F290000}"/>
    <cellStyle name="Normal 15 2 7 2" xfId="10754" xr:uid="{00000000-0005-0000-0000-000090290000}"/>
    <cellStyle name="Normal 15 2 7 2 2" xfId="10755" xr:uid="{00000000-0005-0000-0000-000091290000}"/>
    <cellStyle name="Normal 15 2 7 2 2 2" xfId="10756" xr:uid="{00000000-0005-0000-0000-000092290000}"/>
    <cellStyle name="Normal 15 2 7 2 3" xfId="10757" xr:uid="{00000000-0005-0000-0000-000093290000}"/>
    <cellStyle name="Normal 15 2 7 3" xfId="10758" xr:uid="{00000000-0005-0000-0000-000094290000}"/>
    <cellStyle name="Normal 15 2 7 3 2" xfId="10759" xr:uid="{00000000-0005-0000-0000-000095290000}"/>
    <cellStyle name="Normal 15 2 7 3 2 2" xfId="10760" xr:uid="{00000000-0005-0000-0000-000096290000}"/>
    <cellStyle name="Normal 15 2 7 3 3" xfId="10761" xr:uid="{00000000-0005-0000-0000-000097290000}"/>
    <cellStyle name="Normal 15 2 7 4" xfId="10762" xr:uid="{00000000-0005-0000-0000-000098290000}"/>
    <cellStyle name="Normal 15 2 7 4 2" xfId="10763" xr:uid="{00000000-0005-0000-0000-000099290000}"/>
    <cellStyle name="Normal 15 2 7 4 2 2" xfId="10764" xr:uid="{00000000-0005-0000-0000-00009A290000}"/>
    <cellStyle name="Normal 15 2 7 4 3" xfId="10765" xr:uid="{00000000-0005-0000-0000-00009B290000}"/>
    <cellStyle name="Normal 15 2 7 5" xfId="10766" xr:uid="{00000000-0005-0000-0000-00009C290000}"/>
    <cellStyle name="Normal 15 2 7 5 2" xfId="10767" xr:uid="{00000000-0005-0000-0000-00009D290000}"/>
    <cellStyle name="Normal 15 2 7 6" xfId="10768" xr:uid="{00000000-0005-0000-0000-00009E290000}"/>
    <cellStyle name="Normal 15 2 7 6 2" xfId="10769" xr:uid="{00000000-0005-0000-0000-00009F290000}"/>
    <cellStyle name="Normal 15 2 7 7" xfId="10770" xr:uid="{00000000-0005-0000-0000-0000A0290000}"/>
    <cellStyle name="Normal 15 2 8" xfId="10771" xr:uid="{00000000-0005-0000-0000-0000A1290000}"/>
    <cellStyle name="Normal 15 2 8 2" xfId="10772" xr:uid="{00000000-0005-0000-0000-0000A2290000}"/>
    <cellStyle name="Normal 15 2 8 2 2" xfId="10773" xr:uid="{00000000-0005-0000-0000-0000A3290000}"/>
    <cellStyle name="Normal 15 2 8 2 2 2" xfId="10774" xr:uid="{00000000-0005-0000-0000-0000A4290000}"/>
    <cellStyle name="Normal 15 2 8 2 3" xfId="10775" xr:uid="{00000000-0005-0000-0000-0000A5290000}"/>
    <cellStyle name="Normal 15 2 8 3" xfId="10776" xr:uid="{00000000-0005-0000-0000-0000A6290000}"/>
    <cellStyle name="Normal 15 2 8 3 2" xfId="10777" xr:uid="{00000000-0005-0000-0000-0000A7290000}"/>
    <cellStyle name="Normal 15 2 8 3 2 2" xfId="10778" xr:uid="{00000000-0005-0000-0000-0000A8290000}"/>
    <cellStyle name="Normal 15 2 8 3 3" xfId="10779" xr:uid="{00000000-0005-0000-0000-0000A9290000}"/>
    <cellStyle name="Normal 15 2 8 4" xfId="10780" xr:uid="{00000000-0005-0000-0000-0000AA290000}"/>
    <cellStyle name="Normal 15 2 8 4 2" xfId="10781" xr:uid="{00000000-0005-0000-0000-0000AB290000}"/>
    <cellStyle name="Normal 15 2 8 4 2 2" xfId="10782" xr:uid="{00000000-0005-0000-0000-0000AC290000}"/>
    <cellStyle name="Normal 15 2 8 4 3" xfId="10783" xr:uid="{00000000-0005-0000-0000-0000AD290000}"/>
    <cellStyle name="Normal 15 2 8 5" xfId="10784" xr:uid="{00000000-0005-0000-0000-0000AE290000}"/>
    <cellStyle name="Normal 15 2 8 5 2" xfId="10785" xr:uid="{00000000-0005-0000-0000-0000AF290000}"/>
    <cellStyle name="Normal 15 2 8 6" xfId="10786" xr:uid="{00000000-0005-0000-0000-0000B0290000}"/>
    <cellStyle name="Normal 15 2 8 6 2" xfId="10787" xr:uid="{00000000-0005-0000-0000-0000B1290000}"/>
    <cellStyle name="Normal 15 2 8 7" xfId="10788" xr:uid="{00000000-0005-0000-0000-0000B2290000}"/>
    <cellStyle name="Normal 15 2 9" xfId="10789" xr:uid="{00000000-0005-0000-0000-0000B3290000}"/>
    <cellStyle name="Normal 15 2 9 2" xfId="10790" xr:uid="{00000000-0005-0000-0000-0000B4290000}"/>
    <cellStyle name="Normal 15 2 9 2 2" xfId="10791" xr:uid="{00000000-0005-0000-0000-0000B5290000}"/>
    <cellStyle name="Normal 15 2 9 3" xfId="10792" xr:uid="{00000000-0005-0000-0000-0000B6290000}"/>
    <cellStyle name="Normal 15 2_Confidential Information" xfId="10793" xr:uid="{00000000-0005-0000-0000-0000B7290000}"/>
    <cellStyle name="Normal 15 3" xfId="436" xr:uid="{00000000-0005-0000-0000-0000B8290000}"/>
    <cellStyle name="Normal 15 3 10" xfId="10794" xr:uid="{00000000-0005-0000-0000-0000B9290000}"/>
    <cellStyle name="Normal 15 3 10 2" xfId="10795" xr:uid="{00000000-0005-0000-0000-0000BA290000}"/>
    <cellStyle name="Normal 15 3 10 2 2" xfId="10796" xr:uid="{00000000-0005-0000-0000-0000BB290000}"/>
    <cellStyle name="Normal 15 3 10 3" xfId="10797" xr:uid="{00000000-0005-0000-0000-0000BC290000}"/>
    <cellStyle name="Normal 15 3 11" xfId="10798" xr:uid="{00000000-0005-0000-0000-0000BD290000}"/>
    <cellStyle name="Normal 15 3 11 2" xfId="10799" xr:uid="{00000000-0005-0000-0000-0000BE290000}"/>
    <cellStyle name="Normal 15 3 12" xfId="10800" xr:uid="{00000000-0005-0000-0000-0000BF290000}"/>
    <cellStyle name="Normal 15 3 12 2" xfId="10801" xr:uid="{00000000-0005-0000-0000-0000C0290000}"/>
    <cellStyle name="Normal 15 3 13" xfId="10802" xr:uid="{00000000-0005-0000-0000-0000C1290000}"/>
    <cellStyle name="Normal 15 3 2" xfId="437" xr:uid="{00000000-0005-0000-0000-0000C2290000}"/>
    <cellStyle name="Normal 15 3 2 10" xfId="10803" xr:uid="{00000000-0005-0000-0000-0000C3290000}"/>
    <cellStyle name="Normal 15 3 2 10 2" xfId="10804" xr:uid="{00000000-0005-0000-0000-0000C4290000}"/>
    <cellStyle name="Normal 15 3 2 11" xfId="10805" xr:uid="{00000000-0005-0000-0000-0000C5290000}"/>
    <cellStyle name="Normal 15 3 2 2" xfId="10806" xr:uid="{00000000-0005-0000-0000-0000C6290000}"/>
    <cellStyle name="Normal 15 3 2 2 2" xfId="10807" xr:uid="{00000000-0005-0000-0000-0000C7290000}"/>
    <cellStyle name="Normal 15 3 2 2 2 2" xfId="10808" xr:uid="{00000000-0005-0000-0000-0000C8290000}"/>
    <cellStyle name="Normal 15 3 2 2 2 2 2" xfId="10809" xr:uid="{00000000-0005-0000-0000-0000C9290000}"/>
    <cellStyle name="Normal 15 3 2 2 2 2 2 2" xfId="10810" xr:uid="{00000000-0005-0000-0000-0000CA290000}"/>
    <cellStyle name="Normal 15 3 2 2 2 2 3" xfId="10811" xr:uid="{00000000-0005-0000-0000-0000CB290000}"/>
    <cellStyle name="Normal 15 3 2 2 2 3" xfId="10812" xr:uid="{00000000-0005-0000-0000-0000CC290000}"/>
    <cellStyle name="Normal 15 3 2 2 2 3 2" xfId="10813" xr:uid="{00000000-0005-0000-0000-0000CD290000}"/>
    <cellStyle name="Normal 15 3 2 2 2 3 2 2" xfId="10814" xr:uid="{00000000-0005-0000-0000-0000CE290000}"/>
    <cellStyle name="Normal 15 3 2 2 2 3 3" xfId="10815" xr:uid="{00000000-0005-0000-0000-0000CF290000}"/>
    <cellStyle name="Normal 15 3 2 2 2 4" xfId="10816" xr:uid="{00000000-0005-0000-0000-0000D0290000}"/>
    <cellStyle name="Normal 15 3 2 2 2 4 2" xfId="10817" xr:uid="{00000000-0005-0000-0000-0000D1290000}"/>
    <cellStyle name="Normal 15 3 2 2 2 4 2 2" xfId="10818" xr:uid="{00000000-0005-0000-0000-0000D2290000}"/>
    <cellStyle name="Normal 15 3 2 2 2 4 3" xfId="10819" xr:uid="{00000000-0005-0000-0000-0000D3290000}"/>
    <cellStyle name="Normal 15 3 2 2 2 5" xfId="10820" xr:uid="{00000000-0005-0000-0000-0000D4290000}"/>
    <cellStyle name="Normal 15 3 2 2 2 5 2" xfId="10821" xr:uid="{00000000-0005-0000-0000-0000D5290000}"/>
    <cellStyle name="Normal 15 3 2 2 2 6" xfId="10822" xr:uid="{00000000-0005-0000-0000-0000D6290000}"/>
    <cellStyle name="Normal 15 3 2 2 2 6 2" xfId="10823" xr:uid="{00000000-0005-0000-0000-0000D7290000}"/>
    <cellStyle name="Normal 15 3 2 2 2 7" xfId="10824" xr:uid="{00000000-0005-0000-0000-0000D8290000}"/>
    <cellStyle name="Normal 15 3 2 2 3" xfId="10825" xr:uid="{00000000-0005-0000-0000-0000D9290000}"/>
    <cellStyle name="Normal 15 3 2 2 3 2" xfId="10826" xr:uid="{00000000-0005-0000-0000-0000DA290000}"/>
    <cellStyle name="Normal 15 3 2 2 3 2 2" xfId="10827" xr:uid="{00000000-0005-0000-0000-0000DB290000}"/>
    <cellStyle name="Normal 15 3 2 2 3 2 2 2" xfId="10828" xr:uid="{00000000-0005-0000-0000-0000DC290000}"/>
    <cellStyle name="Normal 15 3 2 2 3 2 3" xfId="10829" xr:uid="{00000000-0005-0000-0000-0000DD290000}"/>
    <cellStyle name="Normal 15 3 2 2 3 3" xfId="10830" xr:uid="{00000000-0005-0000-0000-0000DE290000}"/>
    <cellStyle name="Normal 15 3 2 2 3 3 2" xfId="10831" xr:uid="{00000000-0005-0000-0000-0000DF290000}"/>
    <cellStyle name="Normal 15 3 2 2 3 3 2 2" xfId="10832" xr:uid="{00000000-0005-0000-0000-0000E0290000}"/>
    <cellStyle name="Normal 15 3 2 2 3 3 3" xfId="10833" xr:uid="{00000000-0005-0000-0000-0000E1290000}"/>
    <cellStyle name="Normal 15 3 2 2 3 4" xfId="10834" xr:uid="{00000000-0005-0000-0000-0000E2290000}"/>
    <cellStyle name="Normal 15 3 2 2 3 4 2" xfId="10835" xr:uid="{00000000-0005-0000-0000-0000E3290000}"/>
    <cellStyle name="Normal 15 3 2 2 3 4 2 2" xfId="10836" xr:uid="{00000000-0005-0000-0000-0000E4290000}"/>
    <cellStyle name="Normal 15 3 2 2 3 4 3" xfId="10837" xr:uid="{00000000-0005-0000-0000-0000E5290000}"/>
    <cellStyle name="Normal 15 3 2 2 3 5" xfId="10838" xr:uid="{00000000-0005-0000-0000-0000E6290000}"/>
    <cellStyle name="Normal 15 3 2 2 3 5 2" xfId="10839" xr:uid="{00000000-0005-0000-0000-0000E7290000}"/>
    <cellStyle name="Normal 15 3 2 2 3 6" xfId="10840" xr:uid="{00000000-0005-0000-0000-0000E8290000}"/>
    <cellStyle name="Normal 15 3 2 2 3 6 2" xfId="10841" xr:uid="{00000000-0005-0000-0000-0000E9290000}"/>
    <cellStyle name="Normal 15 3 2 2 3 7" xfId="10842" xr:uid="{00000000-0005-0000-0000-0000EA290000}"/>
    <cellStyle name="Normal 15 3 2 2 4" xfId="10843" xr:uid="{00000000-0005-0000-0000-0000EB290000}"/>
    <cellStyle name="Normal 15 3 2 2 4 2" xfId="10844" xr:uid="{00000000-0005-0000-0000-0000EC290000}"/>
    <cellStyle name="Normal 15 3 2 2 4 2 2" xfId="10845" xr:uid="{00000000-0005-0000-0000-0000ED290000}"/>
    <cellStyle name="Normal 15 3 2 2 4 3" xfId="10846" xr:uid="{00000000-0005-0000-0000-0000EE290000}"/>
    <cellStyle name="Normal 15 3 2 2 5" xfId="10847" xr:uid="{00000000-0005-0000-0000-0000EF290000}"/>
    <cellStyle name="Normal 15 3 2 2 5 2" xfId="10848" xr:uid="{00000000-0005-0000-0000-0000F0290000}"/>
    <cellStyle name="Normal 15 3 2 2 5 2 2" xfId="10849" xr:uid="{00000000-0005-0000-0000-0000F1290000}"/>
    <cellStyle name="Normal 15 3 2 2 5 3" xfId="10850" xr:uid="{00000000-0005-0000-0000-0000F2290000}"/>
    <cellStyle name="Normal 15 3 2 2 6" xfId="10851" xr:uid="{00000000-0005-0000-0000-0000F3290000}"/>
    <cellStyle name="Normal 15 3 2 2 6 2" xfId="10852" xr:uid="{00000000-0005-0000-0000-0000F4290000}"/>
    <cellStyle name="Normal 15 3 2 2 6 2 2" xfId="10853" xr:uid="{00000000-0005-0000-0000-0000F5290000}"/>
    <cellStyle name="Normal 15 3 2 2 6 3" xfId="10854" xr:uid="{00000000-0005-0000-0000-0000F6290000}"/>
    <cellStyle name="Normal 15 3 2 2 7" xfId="10855" xr:uid="{00000000-0005-0000-0000-0000F7290000}"/>
    <cellStyle name="Normal 15 3 2 2 7 2" xfId="10856" xr:uid="{00000000-0005-0000-0000-0000F8290000}"/>
    <cellStyle name="Normal 15 3 2 2 8" xfId="10857" xr:uid="{00000000-0005-0000-0000-0000F9290000}"/>
    <cellStyle name="Normal 15 3 2 2 8 2" xfId="10858" xr:uid="{00000000-0005-0000-0000-0000FA290000}"/>
    <cellStyle name="Normal 15 3 2 2 9" xfId="10859" xr:uid="{00000000-0005-0000-0000-0000FB290000}"/>
    <cellStyle name="Normal 15 3 2 3" xfId="10860" xr:uid="{00000000-0005-0000-0000-0000FC290000}"/>
    <cellStyle name="Normal 15 3 2 3 2" xfId="10861" xr:uid="{00000000-0005-0000-0000-0000FD290000}"/>
    <cellStyle name="Normal 15 3 2 3 2 2" xfId="10862" xr:uid="{00000000-0005-0000-0000-0000FE290000}"/>
    <cellStyle name="Normal 15 3 2 3 2 2 2" xfId="10863" xr:uid="{00000000-0005-0000-0000-0000FF290000}"/>
    <cellStyle name="Normal 15 3 2 3 2 2 2 2" xfId="10864" xr:uid="{00000000-0005-0000-0000-0000002A0000}"/>
    <cellStyle name="Normal 15 3 2 3 2 2 3" xfId="10865" xr:uid="{00000000-0005-0000-0000-0000012A0000}"/>
    <cellStyle name="Normal 15 3 2 3 2 3" xfId="10866" xr:uid="{00000000-0005-0000-0000-0000022A0000}"/>
    <cellStyle name="Normal 15 3 2 3 2 3 2" xfId="10867" xr:uid="{00000000-0005-0000-0000-0000032A0000}"/>
    <cellStyle name="Normal 15 3 2 3 2 3 2 2" xfId="10868" xr:uid="{00000000-0005-0000-0000-0000042A0000}"/>
    <cellStyle name="Normal 15 3 2 3 2 3 3" xfId="10869" xr:uid="{00000000-0005-0000-0000-0000052A0000}"/>
    <cellStyle name="Normal 15 3 2 3 2 4" xfId="10870" xr:uid="{00000000-0005-0000-0000-0000062A0000}"/>
    <cellStyle name="Normal 15 3 2 3 2 4 2" xfId="10871" xr:uid="{00000000-0005-0000-0000-0000072A0000}"/>
    <cellStyle name="Normal 15 3 2 3 2 4 2 2" xfId="10872" xr:uid="{00000000-0005-0000-0000-0000082A0000}"/>
    <cellStyle name="Normal 15 3 2 3 2 4 3" xfId="10873" xr:uid="{00000000-0005-0000-0000-0000092A0000}"/>
    <cellStyle name="Normal 15 3 2 3 2 5" xfId="10874" xr:uid="{00000000-0005-0000-0000-00000A2A0000}"/>
    <cellStyle name="Normal 15 3 2 3 2 5 2" xfId="10875" xr:uid="{00000000-0005-0000-0000-00000B2A0000}"/>
    <cellStyle name="Normal 15 3 2 3 2 6" xfId="10876" xr:uid="{00000000-0005-0000-0000-00000C2A0000}"/>
    <cellStyle name="Normal 15 3 2 3 2 6 2" xfId="10877" xr:uid="{00000000-0005-0000-0000-00000D2A0000}"/>
    <cellStyle name="Normal 15 3 2 3 2 7" xfId="10878" xr:uid="{00000000-0005-0000-0000-00000E2A0000}"/>
    <cellStyle name="Normal 15 3 2 3 3" xfId="10879" xr:uid="{00000000-0005-0000-0000-00000F2A0000}"/>
    <cellStyle name="Normal 15 3 2 3 3 2" xfId="10880" xr:uid="{00000000-0005-0000-0000-0000102A0000}"/>
    <cellStyle name="Normal 15 3 2 3 3 2 2" xfId="10881" xr:uid="{00000000-0005-0000-0000-0000112A0000}"/>
    <cellStyle name="Normal 15 3 2 3 3 3" xfId="10882" xr:uid="{00000000-0005-0000-0000-0000122A0000}"/>
    <cellStyle name="Normal 15 3 2 3 4" xfId="10883" xr:uid="{00000000-0005-0000-0000-0000132A0000}"/>
    <cellStyle name="Normal 15 3 2 3 4 2" xfId="10884" xr:uid="{00000000-0005-0000-0000-0000142A0000}"/>
    <cellStyle name="Normal 15 3 2 3 4 2 2" xfId="10885" xr:uid="{00000000-0005-0000-0000-0000152A0000}"/>
    <cellStyle name="Normal 15 3 2 3 4 3" xfId="10886" xr:uid="{00000000-0005-0000-0000-0000162A0000}"/>
    <cellStyle name="Normal 15 3 2 3 5" xfId="10887" xr:uid="{00000000-0005-0000-0000-0000172A0000}"/>
    <cellStyle name="Normal 15 3 2 3 5 2" xfId="10888" xr:uid="{00000000-0005-0000-0000-0000182A0000}"/>
    <cellStyle name="Normal 15 3 2 3 5 2 2" xfId="10889" xr:uid="{00000000-0005-0000-0000-0000192A0000}"/>
    <cellStyle name="Normal 15 3 2 3 5 3" xfId="10890" xr:uid="{00000000-0005-0000-0000-00001A2A0000}"/>
    <cellStyle name="Normal 15 3 2 3 6" xfId="10891" xr:uid="{00000000-0005-0000-0000-00001B2A0000}"/>
    <cellStyle name="Normal 15 3 2 3 6 2" xfId="10892" xr:uid="{00000000-0005-0000-0000-00001C2A0000}"/>
    <cellStyle name="Normal 15 3 2 3 7" xfId="10893" xr:uid="{00000000-0005-0000-0000-00001D2A0000}"/>
    <cellStyle name="Normal 15 3 2 3 7 2" xfId="10894" xr:uid="{00000000-0005-0000-0000-00001E2A0000}"/>
    <cellStyle name="Normal 15 3 2 3 8" xfId="10895" xr:uid="{00000000-0005-0000-0000-00001F2A0000}"/>
    <cellStyle name="Normal 15 3 2 4" xfId="10896" xr:uid="{00000000-0005-0000-0000-0000202A0000}"/>
    <cellStyle name="Normal 15 3 2 4 2" xfId="10897" xr:uid="{00000000-0005-0000-0000-0000212A0000}"/>
    <cellStyle name="Normal 15 3 2 4 2 2" xfId="10898" xr:uid="{00000000-0005-0000-0000-0000222A0000}"/>
    <cellStyle name="Normal 15 3 2 4 2 2 2" xfId="10899" xr:uid="{00000000-0005-0000-0000-0000232A0000}"/>
    <cellStyle name="Normal 15 3 2 4 2 3" xfId="10900" xr:uid="{00000000-0005-0000-0000-0000242A0000}"/>
    <cellStyle name="Normal 15 3 2 4 3" xfId="10901" xr:uid="{00000000-0005-0000-0000-0000252A0000}"/>
    <cellStyle name="Normal 15 3 2 4 3 2" xfId="10902" xr:uid="{00000000-0005-0000-0000-0000262A0000}"/>
    <cellStyle name="Normal 15 3 2 4 3 2 2" xfId="10903" xr:uid="{00000000-0005-0000-0000-0000272A0000}"/>
    <cellStyle name="Normal 15 3 2 4 3 3" xfId="10904" xr:uid="{00000000-0005-0000-0000-0000282A0000}"/>
    <cellStyle name="Normal 15 3 2 4 4" xfId="10905" xr:uid="{00000000-0005-0000-0000-0000292A0000}"/>
    <cellStyle name="Normal 15 3 2 4 4 2" xfId="10906" xr:uid="{00000000-0005-0000-0000-00002A2A0000}"/>
    <cellStyle name="Normal 15 3 2 4 4 2 2" xfId="10907" xr:uid="{00000000-0005-0000-0000-00002B2A0000}"/>
    <cellStyle name="Normal 15 3 2 4 4 3" xfId="10908" xr:uid="{00000000-0005-0000-0000-00002C2A0000}"/>
    <cellStyle name="Normal 15 3 2 4 5" xfId="10909" xr:uid="{00000000-0005-0000-0000-00002D2A0000}"/>
    <cellStyle name="Normal 15 3 2 4 5 2" xfId="10910" xr:uid="{00000000-0005-0000-0000-00002E2A0000}"/>
    <cellStyle name="Normal 15 3 2 4 6" xfId="10911" xr:uid="{00000000-0005-0000-0000-00002F2A0000}"/>
    <cellStyle name="Normal 15 3 2 4 6 2" xfId="10912" xr:uid="{00000000-0005-0000-0000-0000302A0000}"/>
    <cellStyle name="Normal 15 3 2 4 7" xfId="10913" xr:uid="{00000000-0005-0000-0000-0000312A0000}"/>
    <cellStyle name="Normal 15 3 2 5" xfId="10914" xr:uid="{00000000-0005-0000-0000-0000322A0000}"/>
    <cellStyle name="Normal 15 3 2 5 2" xfId="10915" xr:uid="{00000000-0005-0000-0000-0000332A0000}"/>
    <cellStyle name="Normal 15 3 2 5 2 2" xfId="10916" xr:uid="{00000000-0005-0000-0000-0000342A0000}"/>
    <cellStyle name="Normal 15 3 2 5 2 2 2" xfId="10917" xr:uid="{00000000-0005-0000-0000-0000352A0000}"/>
    <cellStyle name="Normal 15 3 2 5 2 3" xfId="10918" xr:uid="{00000000-0005-0000-0000-0000362A0000}"/>
    <cellStyle name="Normal 15 3 2 5 3" xfId="10919" xr:uid="{00000000-0005-0000-0000-0000372A0000}"/>
    <cellStyle name="Normal 15 3 2 5 3 2" xfId="10920" xr:uid="{00000000-0005-0000-0000-0000382A0000}"/>
    <cellStyle name="Normal 15 3 2 5 3 2 2" xfId="10921" xr:uid="{00000000-0005-0000-0000-0000392A0000}"/>
    <cellStyle name="Normal 15 3 2 5 3 3" xfId="10922" xr:uid="{00000000-0005-0000-0000-00003A2A0000}"/>
    <cellStyle name="Normal 15 3 2 5 4" xfId="10923" xr:uid="{00000000-0005-0000-0000-00003B2A0000}"/>
    <cellStyle name="Normal 15 3 2 5 4 2" xfId="10924" xr:uid="{00000000-0005-0000-0000-00003C2A0000}"/>
    <cellStyle name="Normal 15 3 2 5 4 2 2" xfId="10925" xr:uid="{00000000-0005-0000-0000-00003D2A0000}"/>
    <cellStyle name="Normal 15 3 2 5 4 3" xfId="10926" xr:uid="{00000000-0005-0000-0000-00003E2A0000}"/>
    <cellStyle name="Normal 15 3 2 5 5" xfId="10927" xr:uid="{00000000-0005-0000-0000-00003F2A0000}"/>
    <cellStyle name="Normal 15 3 2 5 5 2" xfId="10928" xr:uid="{00000000-0005-0000-0000-0000402A0000}"/>
    <cellStyle name="Normal 15 3 2 5 6" xfId="10929" xr:uid="{00000000-0005-0000-0000-0000412A0000}"/>
    <cellStyle name="Normal 15 3 2 5 6 2" xfId="10930" xr:uid="{00000000-0005-0000-0000-0000422A0000}"/>
    <cellStyle name="Normal 15 3 2 5 7" xfId="10931" xr:uid="{00000000-0005-0000-0000-0000432A0000}"/>
    <cellStyle name="Normal 15 3 2 6" xfId="10932" xr:uid="{00000000-0005-0000-0000-0000442A0000}"/>
    <cellStyle name="Normal 15 3 2 6 2" xfId="10933" xr:uid="{00000000-0005-0000-0000-0000452A0000}"/>
    <cellStyle name="Normal 15 3 2 6 2 2" xfId="10934" xr:uid="{00000000-0005-0000-0000-0000462A0000}"/>
    <cellStyle name="Normal 15 3 2 6 3" xfId="10935" xr:uid="{00000000-0005-0000-0000-0000472A0000}"/>
    <cellStyle name="Normal 15 3 2 7" xfId="10936" xr:uid="{00000000-0005-0000-0000-0000482A0000}"/>
    <cellStyle name="Normal 15 3 2 7 2" xfId="10937" xr:uid="{00000000-0005-0000-0000-0000492A0000}"/>
    <cellStyle name="Normal 15 3 2 7 2 2" xfId="10938" xr:uid="{00000000-0005-0000-0000-00004A2A0000}"/>
    <cellStyle name="Normal 15 3 2 7 3" xfId="10939" xr:uid="{00000000-0005-0000-0000-00004B2A0000}"/>
    <cellStyle name="Normal 15 3 2 8" xfId="10940" xr:uid="{00000000-0005-0000-0000-00004C2A0000}"/>
    <cellStyle name="Normal 15 3 2 8 2" xfId="10941" xr:uid="{00000000-0005-0000-0000-00004D2A0000}"/>
    <cellStyle name="Normal 15 3 2 8 2 2" xfId="10942" xr:uid="{00000000-0005-0000-0000-00004E2A0000}"/>
    <cellStyle name="Normal 15 3 2 8 3" xfId="10943" xr:uid="{00000000-0005-0000-0000-00004F2A0000}"/>
    <cellStyle name="Normal 15 3 2 9" xfId="10944" xr:uid="{00000000-0005-0000-0000-0000502A0000}"/>
    <cellStyle name="Normal 15 3 2 9 2" xfId="10945" xr:uid="{00000000-0005-0000-0000-0000512A0000}"/>
    <cellStyle name="Normal 15 3 3" xfId="438" xr:uid="{00000000-0005-0000-0000-0000522A0000}"/>
    <cellStyle name="Normal 15 3 3 10" xfId="10946" xr:uid="{00000000-0005-0000-0000-0000532A0000}"/>
    <cellStyle name="Normal 15 3 3 10 2" xfId="10947" xr:uid="{00000000-0005-0000-0000-0000542A0000}"/>
    <cellStyle name="Normal 15 3 3 11" xfId="10948" xr:uid="{00000000-0005-0000-0000-0000552A0000}"/>
    <cellStyle name="Normal 15 3 3 2" xfId="10949" xr:uid="{00000000-0005-0000-0000-0000562A0000}"/>
    <cellStyle name="Normal 15 3 3 2 2" xfId="10950" xr:uid="{00000000-0005-0000-0000-0000572A0000}"/>
    <cellStyle name="Normal 15 3 3 2 2 2" xfId="10951" xr:uid="{00000000-0005-0000-0000-0000582A0000}"/>
    <cellStyle name="Normal 15 3 3 2 2 2 2" xfId="10952" xr:uid="{00000000-0005-0000-0000-0000592A0000}"/>
    <cellStyle name="Normal 15 3 3 2 2 2 2 2" xfId="10953" xr:uid="{00000000-0005-0000-0000-00005A2A0000}"/>
    <cellStyle name="Normal 15 3 3 2 2 2 3" xfId="10954" xr:uid="{00000000-0005-0000-0000-00005B2A0000}"/>
    <cellStyle name="Normal 15 3 3 2 2 3" xfId="10955" xr:uid="{00000000-0005-0000-0000-00005C2A0000}"/>
    <cellStyle name="Normal 15 3 3 2 2 3 2" xfId="10956" xr:uid="{00000000-0005-0000-0000-00005D2A0000}"/>
    <cellStyle name="Normal 15 3 3 2 2 3 2 2" xfId="10957" xr:uid="{00000000-0005-0000-0000-00005E2A0000}"/>
    <cellStyle name="Normal 15 3 3 2 2 3 3" xfId="10958" xr:uid="{00000000-0005-0000-0000-00005F2A0000}"/>
    <cellStyle name="Normal 15 3 3 2 2 4" xfId="10959" xr:uid="{00000000-0005-0000-0000-0000602A0000}"/>
    <cellStyle name="Normal 15 3 3 2 2 4 2" xfId="10960" xr:uid="{00000000-0005-0000-0000-0000612A0000}"/>
    <cellStyle name="Normal 15 3 3 2 2 4 2 2" xfId="10961" xr:uid="{00000000-0005-0000-0000-0000622A0000}"/>
    <cellStyle name="Normal 15 3 3 2 2 4 3" xfId="10962" xr:uid="{00000000-0005-0000-0000-0000632A0000}"/>
    <cellStyle name="Normal 15 3 3 2 2 5" xfId="10963" xr:uid="{00000000-0005-0000-0000-0000642A0000}"/>
    <cellStyle name="Normal 15 3 3 2 2 5 2" xfId="10964" xr:uid="{00000000-0005-0000-0000-0000652A0000}"/>
    <cellStyle name="Normal 15 3 3 2 2 6" xfId="10965" xr:uid="{00000000-0005-0000-0000-0000662A0000}"/>
    <cellStyle name="Normal 15 3 3 2 2 6 2" xfId="10966" xr:uid="{00000000-0005-0000-0000-0000672A0000}"/>
    <cellStyle name="Normal 15 3 3 2 2 7" xfId="10967" xr:uid="{00000000-0005-0000-0000-0000682A0000}"/>
    <cellStyle name="Normal 15 3 3 2 3" xfId="10968" xr:uid="{00000000-0005-0000-0000-0000692A0000}"/>
    <cellStyle name="Normal 15 3 3 2 3 2" xfId="10969" xr:uid="{00000000-0005-0000-0000-00006A2A0000}"/>
    <cellStyle name="Normal 15 3 3 2 3 2 2" xfId="10970" xr:uid="{00000000-0005-0000-0000-00006B2A0000}"/>
    <cellStyle name="Normal 15 3 3 2 3 2 2 2" xfId="10971" xr:uid="{00000000-0005-0000-0000-00006C2A0000}"/>
    <cellStyle name="Normal 15 3 3 2 3 2 3" xfId="10972" xr:uid="{00000000-0005-0000-0000-00006D2A0000}"/>
    <cellStyle name="Normal 15 3 3 2 3 3" xfId="10973" xr:uid="{00000000-0005-0000-0000-00006E2A0000}"/>
    <cellStyle name="Normal 15 3 3 2 3 3 2" xfId="10974" xr:uid="{00000000-0005-0000-0000-00006F2A0000}"/>
    <cellStyle name="Normal 15 3 3 2 3 3 2 2" xfId="10975" xr:uid="{00000000-0005-0000-0000-0000702A0000}"/>
    <cellStyle name="Normal 15 3 3 2 3 3 3" xfId="10976" xr:uid="{00000000-0005-0000-0000-0000712A0000}"/>
    <cellStyle name="Normal 15 3 3 2 3 4" xfId="10977" xr:uid="{00000000-0005-0000-0000-0000722A0000}"/>
    <cellStyle name="Normal 15 3 3 2 3 4 2" xfId="10978" xr:uid="{00000000-0005-0000-0000-0000732A0000}"/>
    <cellStyle name="Normal 15 3 3 2 3 4 2 2" xfId="10979" xr:uid="{00000000-0005-0000-0000-0000742A0000}"/>
    <cellStyle name="Normal 15 3 3 2 3 4 3" xfId="10980" xr:uid="{00000000-0005-0000-0000-0000752A0000}"/>
    <cellStyle name="Normal 15 3 3 2 3 5" xfId="10981" xr:uid="{00000000-0005-0000-0000-0000762A0000}"/>
    <cellStyle name="Normal 15 3 3 2 3 5 2" xfId="10982" xr:uid="{00000000-0005-0000-0000-0000772A0000}"/>
    <cellStyle name="Normal 15 3 3 2 3 6" xfId="10983" xr:uid="{00000000-0005-0000-0000-0000782A0000}"/>
    <cellStyle name="Normal 15 3 3 2 3 6 2" xfId="10984" xr:uid="{00000000-0005-0000-0000-0000792A0000}"/>
    <cellStyle name="Normal 15 3 3 2 3 7" xfId="10985" xr:uid="{00000000-0005-0000-0000-00007A2A0000}"/>
    <cellStyle name="Normal 15 3 3 2 4" xfId="10986" xr:uid="{00000000-0005-0000-0000-00007B2A0000}"/>
    <cellStyle name="Normal 15 3 3 2 4 2" xfId="10987" xr:uid="{00000000-0005-0000-0000-00007C2A0000}"/>
    <cellStyle name="Normal 15 3 3 2 4 2 2" xfId="10988" xr:uid="{00000000-0005-0000-0000-00007D2A0000}"/>
    <cellStyle name="Normal 15 3 3 2 4 3" xfId="10989" xr:uid="{00000000-0005-0000-0000-00007E2A0000}"/>
    <cellStyle name="Normal 15 3 3 2 5" xfId="10990" xr:uid="{00000000-0005-0000-0000-00007F2A0000}"/>
    <cellStyle name="Normal 15 3 3 2 5 2" xfId="10991" xr:uid="{00000000-0005-0000-0000-0000802A0000}"/>
    <cellStyle name="Normal 15 3 3 2 5 2 2" xfId="10992" xr:uid="{00000000-0005-0000-0000-0000812A0000}"/>
    <cellStyle name="Normal 15 3 3 2 5 3" xfId="10993" xr:uid="{00000000-0005-0000-0000-0000822A0000}"/>
    <cellStyle name="Normal 15 3 3 2 6" xfId="10994" xr:uid="{00000000-0005-0000-0000-0000832A0000}"/>
    <cellStyle name="Normal 15 3 3 2 6 2" xfId="10995" xr:uid="{00000000-0005-0000-0000-0000842A0000}"/>
    <cellStyle name="Normal 15 3 3 2 6 2 2" xfId="10996" xr:uid="{00000000-0005-0000-0000-0000852A0000}"/>
    <cellStyle name="Normal 15 3 3 2 6 3" xfId="10997" xr:uid="{00000000-0005-0000-0000-0000862A0000}"/>
    <cellStyle name="Normal 15 3 3 2 7" xfId="10998" xr:uid="{00000000-0005-0000-0000-0000872A0000}"/>
    <cellStyle name="Normal 15 3 3 2 7 2" xfId="10999" xr:uid="{00000000-0005-0000-0000-0000882A0000}"/>
    <cellStyle name="Normal 15 3 3 2 8" xfId="11000" xr:uid="{00000000-0005-0000-0000-0000892A0000}"/>
    <cellStyle name="Normal 15 3 3 2 8 2" xfId="11001" xr:uid="{00000000-0005-0000-0000-00008A2A0000}"/>
    <cellStyle name="Normal 15 3 3 2 9" xfId="11002" xr:uid="{00000000-0005-0000-0000-00008B2A0000}"/>
    <cellStyle name="Normal 15 3 3 3" xfId="11003" xr:uid="{00000000-0005-0000-0000-00008C2A0000}"/>
    <cellStyle name="Normal 15 3 3 3 2" xfId="11004" xr:uid="{00000000-0005-0000-0000-00008D2A0000}"/>
    <cellStyle name="Normal 15 3 3 3 2 2" xfId="11005" xr:uid="{00000000-0005-0000-0000-00008E2A0000}"/>
    <cellStyle name="Normal 15 3 3 3 2 2 2" xfId="11006" xr:uid="{00000000-0005-0000-0000-00008F2A0000}"/>
    <cellStyle name="Normal 15 3 3 3 2 2 2 2" xfId="11007" xr:uid="{00000000-0005-0000-0000-0000902A0000}"/>
    <cellStyle name="Normal 15 3 3 3 2 2 3" xfId="11008" xr:uid="{00000000-0005-0000-0000-0000912A0000}"/>
    <cellStyle name="Normal 15 3 3 3 2 3" xfId="11009" xr:uid="{00000000-0005-0000-0000-0000922A0000}"/>
    <cellStyle name="Normal 15 3 3 3 2 3 2" xfId="11010" xr:uid="{00000000-0005-0000-0000-0000932A0000}"/>
    <cellStyle name="Normal 15 3 3 3 2 3 2 2" xfId="11011" xr:uid="{00000000-0005-0000-0000-0000942A0000}"/>
    <cellStyle name="Normal 15 3 3 3 2 3 3" xfId="11012" xr:uid="{00000000-0005-0000-0000-0000952A0000}"/>
    <cellStyle name="Normal 15 3 3 3 2 4" xfId="11013" xr:uid="{00000000-0005-0000-0000-0000962A0000}"/>
    <cellStyle name="Normal 15 3 3 3 2 4 2" xfId="11014" xr:uid="{00000000-0005-0000-0000-0000972A0000}"/>
    <cellStyle name="Normal 15 3 3 3 2 4 2 2" xfId="11015" xr:uid="{00000000-0005-0000-0000-0000982A0000}"/>
    <cellStyle name="Normal 15 3 3 3 2 4 3" xfId="11016" xr:uid="{00000000-0005-0000-0000-0000992A0000}"/>
    <cellStyle name="Normal 15 3 3 3 2 5" xfId="11017" xr:uid="{00000000-0005-0000-0000-00009A2A0000}"/>
    <cellStyle name="Normal 15 3 3 3 2 5 2" xfId="11018" xr:uid="{00000000-0005-0000-0000-00009B2A0000}"/>
    <cellStyle name="Normal 15 3 3 3 2 6" xfId="11019" xr:uid="{00000000-0005-0000-0000-00009C2A0000}"/>
    <cellStyle name="Normal 15 3 3 3 2 6 2" xfId="11020" xr:uid="{00000000-0005-0000-0000-00009D2A0000}"/>
    <cellStyle name="Normal 15 3 3 3 2 7" xfId="11021" xr:uid="{00000000-0005-0000-0000-00009E2A0000}"/>
    <cellStyle name="Normal 15 3 3 3 3" xfId="11022" xr:uid="{00000000-0005-0000-0000-00009F2A0000}"/>
    <cellStyle name="Normal 15 3 3 3 3 2" xfId="11023" xr:uid="{00000000-0005-0000-0000-0000A02A0000}"/>
    <cellStyle name="Normal 15 3 3 3 3 2 2" xfId="11024" xr:uid="{00000000-0005-0000-0000-0000A12A0000}"/>
    <cellStyle name="Normal 15 3 3 3 3 3" xfId="11025" xr:uid="{00000000-0005-0000-0000-0000A22A0000}"/>
    <cellStyle name="Normal 15 3 3 3 4" xfId="11026" xr:uid="{00000000-0005-0000-0000-0000A32A0000}"/>
    <cellStyle name="Normal 15 3 3 3 4 2" xfId="11027" xr:uid="{00000000-0005-0000-0000-0000A42A0000}"/>
    <cellStyle name="Normal 15 3 3 3 4 2 2" xfId="11028" xr:uid="{00000000-0005-0000-0000-0000A52A0000}"/>
    <cellStyle name="Normal 15 3 3 3 4 3" xfId="11029" xr:uid="{00000000-0005-0000-0000-0000A62A0000}"/>
    <cellStyle name="Normal 15 3 3 3 5" xfId="11030" xr:uid="{00000000-0005-0000-0000-0000A72A0000}"/>
    <cellStyle name="Normal 15 3 3 3 5 2" xfId="11031" xr:uid="{00000000-0005-0000-0000-0000A82A0000}"/>
    <cellStyle name="Normal 15 3 3 3 5 2 2" xfId="11032" xr:uid="{00000000-0005-0000-0000-0000A92A0000}"/>
    <cellStyle name="Normal 15 3 3 3 5 3" xfId="11033" xr:uid="{00000000-0005-0000-0000-0000AA2A0000}"/>
    <cellStyle name="Normal 15 3 3 3 6" xfId="11034" xr:uid="{00000000-0005-0000-0000-0000AB2A0000}"/>
    <cellStyle name="Normal 15 3 3 3 6 2" xfId="11035" xr:uid="{00000000-0005-0000-0000-0000AC2A0000}"/>
    <cellStyle name="Normal 15 3 3 3 7" xfId="11036" xr:uid="{00000000-0005-0000-0000-0000AD2A0000}"/>
    <cellStyle name="Normal 15 3 3 3 7 2" xfId="11037" xr:uid="{00000000-0005-0000-0000-0000AE2A0000}"/>
    <cellStyle name="Normal 15 3 3 3 8" xfId="11038" xr:uid="{00000000-0005-0000-0000-0000AF2A0000}"/>
    <cellStyle name="Normal 15 3 3 4" xfId="11039" xr:uid="{00000000-0005-0000-0000-0000B02A0000}"/>
    <cellStyle name="Normal 15 3 3 4 2" xfId="11040" xr:uid="{00000000-0005-0000-0000-0000B12A0000}"/>
    <cellStyle name="Normal 15 3 3 4 2 2" xfId="11041" xr:uid="{00000000-0005-0000-0000-0000B22A0000}"/>
    <cellStyle name="Normal 15 3 3 4 2 2 2" xfId="11042" xr:uid="{00000000-0005-0000-0000-0000B32A0000}"/>
    <cellStyle name="Normal 15 3 3 4 2 3" xfId="11043" xr:uid="{00000000-0005-0000-0000-0000B42A0000}"/>
    <cellStyle name="Normal 15 3 3 4 3" xfId="11044" xr:uid="{00000000-0005-0000-0000-0000B52A0000}"/>
    <cellStyle name="Normal 15 3 3 4 3 2" xfId="11045" xr:uid="{00000000-0005-0000-0000-0000B62A0000}"/>
    <cellStyle name="Normal 15 3 3 4 3 2 2" xfId="11046" xr:uid="{00000000-0005-0000-0000-0000B72A0000}"/>
    <cellStyle name="Normal 15 3 3 4 3 3" xfId="11047" xr:uid="{00000000-0005-0000-0000-0000B82A0000}"/>
    <cellStyle name="Normal 15 3 3 4 4" xfId="11048" xr:uid="{00000000-0005-0000-0000-0000B92A0000}"/>
    <cellStyle name="Normal 15 3 3 4 4 2" xfId="11049" xr:uid="{00000000-0005-0000-0000-0000BA2A0000}"/>
    <cellStyle name="Normal 15 3 3 4 4 2 2" xfId="11050" xr:uid="{00000000-0005-0000-0000-0000BB2A0000}"/>
    <cellStyle name="Normal 15 3 3 4 4 3" xfId="11051" xr:uid="{00000000-0005-0000-0000-0000BC2A0000}"/>
    <cellStyle name="Normal 15 3 3 4 5" xfId="11052" xr:uid="{00000000-0005-0000-0000-0000BD2A0000}"/>
    <cellStyle name="Normal 15 3 3 4 5 2" xfId="11053" xr:uid="{00000000-0005-0000-0000-0000BE2A0000}"/>
    <cellStyle name="Normal 15 3 3 4 6" xfId="11054" xr:uid="{00000000-0005-0000-0000-0000BF2A0000}"/>
    <cellStyle name="Normal 15 3 3 4 6 2" xfId="11055" xr:uid="{00000000-0005-0000-0000-0000C02A0000}"/>
    <cellStyle name="Normal 15 3 3 4 7" xfId="11056" xr:uid="{00000000-0005-0000-0000-0000C12A0000}"/>
    <cellStyle name="Normal 15 3 3 5" xfId="11057" xr:uid="{00000000-0005-0000-0000-0000C22A0000}"/>
    <cellStyle name="Normal 15 3 3 5 2" xfId="11058" xr:uid="{00000000-0005-0000-0000-0000C32A0000}"/>
    <cellStyle name="Normal 15 3 3 5 2 2" xfId="11059" xr:uid="{00000000-0005-0000-0000-0000C42A0000}"/>
    <cellStyle name="Normal 15 3 3 5 2 2 2" xfId="11060" xr:uid="{00000000-0005-0000-0000-0000C52A0000}"/>
    <cellStyle name="Normal 15 3 3 5 2 3" xfId="11061" xr:uid="{00000000-0005-0000-0000-0000C62A0000}"/>
    <cellStyle name="Normal 15 3 3 5 3" xfId="11062" xr:uid="{00000000-0005-0000-0000-0000C72A0000}"/>
    <cellStyle name="Normal 15 3 3 5 3 2" xfId="11063" xr:uid="{00000000-0005-0000-0000-0000C82A0000}"/>
    <cellStyle name="Normal 15 3 3 5 3 2 2" xfId="11064" xr:uid="{00000000-0005-0000-0000-0000C92A0000}"/>
    <cellStyle name="Normal 15 3 3 5 3 3" xfId="11065" xr:uid="{00000000-0005-0000-0000-0000CA2A0000}"/>
    <cellStyle name="Normal 15 3 3 5 4" xfId="11066" xr:uid="{00000000-0005-0000-0000-0000CB2A0000}"/>
    <cellStyle name="Normal 15 3 3 5 4 2" xfId="11067" xr:uid="{00000000-0005-0000-0000-0000CC2A0000}"/>
    <cellStyle name="Normal 15 3 3 5 4 2 2" xfId="11068" xr:uid="{00000000-0005-0000-0000-0000CD2A0000}"/>
    <cellStyle name="Normal 15 3 3 5 4 3" xfId="11069" xr:uid="{00000000-0005-0000-0000-0000CE2A0000}"/>
    <cellStyle name="Normal 15 3 3 5 5" xfId="11070" xr:uid="{00000000-0005-0000-0000-0000CF2A0000}"/>
    <cellStyle name="Normal 15 3 3 5 5 2" xfId="11071" xr:uid="{00000000-0005-0000-0000-0000D02A0000}"/>
    <cellStyle name="Normal 15 3 3 5 6" xfId="11072" xr:uid="{00000000-0005-0000-0000-0000D12A0000}"/>
    <cellStyle name="Normal 15 3 3 5 6 2" xfId="11073" xr:uid="{00000000-0005-0000-0000-0000D22A0000}"/>
    <cellStyle name="Normal 15 3 3 5 7" xfId="11074" xr:uid="{00000000-0005-0000-0000-0000D32A0000}"/>
    <cellStyle name="Normal 15 3 3 6" xfId="11075" xr:uid="{00000000-0005-0000-0000-0000D42A0000}"/>
    <cellStyle name="Normal 15 3 3 6 2" xfId="11076" xr:uid="{00000000-0005-0000-0000-0000D52A0000}"/>
    <cellStyle name="Normal 15 3 3 6 2 2" xfId="11077" xr:uid="{00000000-0005-0000-0000-0000D62A0000}"/>
    <cellStyle name="Normal 15 3 3 6 3" xfId="11078" xr:uid="{00000000-0005-0000-0000-0000D72A0000}"/>
    <cellStyle name="Normal 15 3 3 7" xfId="11079" xr:uid="{00000000-0005-0000-0000-0000D82A0000}"/>
    <cellStyle name="Normal 15 3 3 7 2" xfId="11080" xr:uid="{00000000-0005-0000-0000-0000D92A0000}"/>
    <cellStyle name="Normal 15 3 3 7 2 2" xfId="11081" xr:uid="{00000000-0005-0000-0000-0000DA2A0000}"/>
    <cellStyle name="Normal 15 3 3 7 3" xfId="11082" xr:uid="{00000000-0005-0000-0000-0000DB2A0000}"/>
    <cellStyle name="Normal 15 3 3 8" xfId="11083" xr:uid="{00000000-0005-0000-0000-0000DC2A0000}"/>
    <cellStyle name="Normal 15 3 3 8 2" xfId="11084" xr:uid="{00000000-0005-0000-0000-0000DD2A0000}"/>
    <cellStyle name="Normal 15 3 3 8 2 2" xfId="11085" xr:uid="{00000000-0005-0000-0000-0000DE2A0000}"/>
    <cellStyle name="Normal 15 3 3 8 3" xfId="11086" xr:uid="{00000000-0005-0000-0000-0000DF2A0000}"/>
    <cellStyle name="Normal 15 3 3 9" xfId="11087" xr:uid="{00000000-0005-0000-0000-0000E02A0000}"/>
    <cellStyle name="Normal 15 3 3 9 2" xfId="11088" xr:uid="{00000000-0005-0000-0000-0000E12A0000}"/>
    <cellStyle name="Normal 15 3 4" xfId="11089" xr:uid="{00000000-0005-0000-0000-0000E22A0000}"/>
    <cellStyle name="Normal 15 3 4 2" xfId="11090" xr:uid="{00000000-0005-0000-0000-0000E32A0000}"/>
    <cellStyle name="Normal 15 3 4 2 2" xfId="11091" xr:uid="{00000000-0005-0000-0000-0000E42A0000}"/>
    <cellStyle name="Normal 15 3 4 2 2 2" xfId="11092" xr:uid="{00000000-0005-0000-0000-0000E52A0000}"/>
    <cellStyle name="Normal 15 3 4 2 2 2 2" xfId="11093" xr:uid="{00000000-0005-0000-0000-0000E62A0000}"/>
    <cellStyle name="Normal 15 3 4 2 2 3" xfId="11094" xr:uid="{00000000-0005-0000-0000-0000E72A0000}"/>
    <cellStyle name="Normal 15 3 4 2 3" xfId="11095" xr:uid="{00000000-0005-0000-0000-0000E82A0000}"/>
    <cellStyle name="Normal 15 3 4 2 3 2" xfId="11096" xr:uid="{00000000-0005-0000-0000-0000E92A0000}"/>
    <cellStyle name="Normal 15 3 4 2 3 2 2" xfId="11097" xr:uid="{00000000-0005-0000-0000-0000EA2A0000}"/>
    <cellStyle name="Normal 15 3 4 2 3 3" xfId="11098" xr:uid="{00000000-0005-0000-0000-0000EB2A0000}"/>
    <cellStyle name="Normal 15 3 4 2 4" xfId="11099" xr:uid="{00000000-0005-0000-0000-0000EC2A0000}"/>
    <cellStyle name="Normal 15 3 4 2 4 2" xfId="11100" xr:uid="{00000000-0005-0000-0000-0000ED2A0000}"/>
    <cellStyle name="Normal 15 3 4 2 4 2 2" xfId="11101" xr:uid="{00000000-0005-0000-0000-0000EE2A0000}"/>
    <cellStyle name="Normal 15 3 4 2 4 3" xfId="11102" xr:uid="{00000000-0005-0000-0000-0000EF2A0000}"/>
    <cellStyle name="Normal 15 3 4 2 5" xfId="11103" xr:uid="{00000000-0005-0000-0000-0000F02A0000}"/>
    <cellStyle name="Normal 15 3 4 2 5 2" xfId="11104" xr:uid="{00000000-0005-0000-0000-0000F12A0000}"/>
    <cellStyle name="Normal 15 3 4 2 6" xfId="11105" xr:uid="{00000000-0005-0000-0000-0000F22A0000}"/>
    <cellStyle name="Normal 15 3 4 2 6 2" xfId="11106" xr:uid="{00000000-0005-0000-0000-0000F32A0000}"/>
    <cellStyle name="Normal 15 3 4 2 7" xfId="11107" xr:uid="{00000000-0005-0000-0000-0000F42A0000}"/>
    <cellStyle name="Normal 15 3 4 3" xfId="11108" xr:uid="{00000000-0005-0000-0000-0000F52A0000}"/>
    <cellStyle name="Normal 15 3 4 3 2" xfId="11109" xr:uid="{00000000-0005-0000-0000-0000F62A0000}"/>
    <cellStyle name="Normal 15 3 4 3 2 2" xfId="11110" xr:uid="{00000000-0005-0000-0000-0000F72A0000}"/>
    <cellStyle name="Normal 15 3 4 3 2 2 2" xfId="11111" xr:uid="{00000000-0005-0000-0000-0000F82A0000}"/>
    <cellStyle name="Normal 15 3 4 3 2 3" xfId="11112" xr:uid="{00000000-0005-0000-0000-0000F92A0000}"/>
    <cellStyle name="Normal 15 3 4 3 3" xfId="11113" xr:uid="{00000000-0005-0000-0000-0000FA2A0000}"/>
    <cellStyle name="Normal 15 3 4 3 3 2" xfId="11114" xr:uid="{00000000-0005-0000-0000-0000FB2A0000}"/>
    <cellStyle name="Normal 15 3 4 3 3 2 2" xfId="11115" xr:uid="{00000000-0005-0000-0000-0000FC2A0000}"/>
    <cellStyle name="Normal 15 3 4 3 3 3" xfId="11116" xr:uid="{00000000-0005-0000-0000-0000FD2A0000}"/>
    <cellStyle name="Normal 15 3 4 3 4" xfId="11117" xr:uid="{00000000-0005-0000-0000-0000FE2A0000}"/>
    <cellStyle name="Normal 15 3 4 3 4 2" xfId="11118" xr:uid="{00000000-0005-0000-0000-0000FF2A0000}"/>
    <cellStyle name="Normal 15 3 4 3 4 2 2" xfId="11119" xr:uid="{00000000-0005-0000-0000-0000002B0000}"/>
    <cellStyle name="Normal 15 3 4 3 4 3" xfId="11120" xr:uid="{00000000-0005-0000-0000-0000012B0000}"/>
    <cellStyle name="Normal 15 3 4 3 5" xfId="11121" xr:uid="{00000000-0005-0000-0000-0000022B0000}"/>
    <cellStyle name="Normal 15 3 4 3 5 2" xfId="11122" xr:uid="{00000000-0005-0000-0000-0000032B0000}"/>
    <cellStyle name="Normal 15 3 4 3 6" xfId="11123" xr:uid="{00000000-0005-0000-0000-0000042B0000}"/>
    <cellStyle name="Normal 15 3 4 3 6 2" xfId="11124" xr:uid="{00000000-0005-0000-0000-0000052B0000}"/>
    <cellStyle name="Normal 15 3 4 3 7" xfId="11125" xr:uid="{00000000-0005-0000-0000-0000062B0000}"/>
    <cellStyle name="Normal 15 3 4 4" xfId="11126" xr:uid="{00000000-0005-0000-0000-0000072B0000}"/>
    <cellStyle name="Normal 15 3 4 4 2" xfId="11127" xr:uid="{00000000-0005-0000-0000-0000082B0000}"/>
    <cellStyle name="Normal 15 3 4 4 2 2" xfId="11128" xr:uid="{00000000-0005-0000-0000-0000092B0000}"/>
    <cellStyle name="Normal 15 3 4 4 3" xfId="11129" xr:uid="{00000000-0005-0000-0000-00000A2B0000}"/>
    <cellStyle name="Normal 15 3 4 5" xfId="11130" xr:uid="{00000000-0005-0000-0000-00000B2B0000}"/>
    <cellStyle name="Normal 15 3 4 5 2" xfId="11131" xr:uid="{00000000-0005-0000-0000-00000C2B0000}"/>
    <cellStyle name="Normal 15 3 4 5 2 2" xfId="11132" xr:uid="{00000000-0005-0000-0000-00000D2B0000}"/>
    <cellStyle name="Normal 15 3 4 5 3" xfId="11133" xr:uid="{00000000-0005-0000-0000-00000E2B0000}"/>
    <cellStyle name="Normal 15 3 4 6" xfId="11134" xr:uid="{00000000-0005-0000-0000-00000F2B0000}"/>
    <cellStyle name="Normal 15 3 4 6 2" xfId="11135" xr:uid="{00000000-0005-0000-0000-0000102B0000}"/>
    <cellStyle name="Normal 15 3 4 6 2 2" xfId="11136" xr:uid="{00000000-0005-0000-0000-0000112B0000}"/>
    <cellStyle name="Normal 15 3 4 6 3" xfId="11137" xr:uid="{00000000-0005-0000-0000-0000122B0000}"/>
    <cellStyle name="Normal 15 3 4 7" xfId="11138" xr:uid="{00000000-0005-0000-0000-0000132B0000}"/>
    <cellStyle name="Normal 15 3 4 7 2" xfId="11139" xr:uid="{00000000-0005-0000-0000-0000142B0000}"/>
    <cellStyle name="Normal 15 3 4 8" xfId="11140" xr:uid="{00000000-0005-0000-0000-0000152B0000}"/>
    <cellStyle name="Normal 15 3 4 8 2" xfId="11141" xr:uid="{00000000-0005-0000-0000-0000162B0000}"/>
    <cellStyle name="Normal 15 3 4 9" xfId="11142" xr:uid="{00000000-0005-0000-0000-0000172B0000}"/>
    <cellStyle name="Normal 15 3 5" xfId="11143" xr:uid="{00000000-0005-0000-0000-0000182B0000}"/>
    <cellStyle name="Normal 15 3 5 2" xfId="11144" xr:uid="{00000000-0005-0000-0000-0000192B0000}"/>
    <cellStyle name="Normal 15 3 5 2 2" xfId="11145" xr:uid="{00000000-0005-0000-0000-00001A2B0000}"/>
    <cellStyle name="Normal 15 3 5 2 2 2" xfId="11146" xr:uid="{00000000-0005-0000-0000-00001B2B0000}"/>
    <cellStyle name="Normal 15 3 5 2 2 2 2" xfId="11147" xr:uid="{00000000-0005-0000-0000-00001C2B0000}"/>
    <cellStyle name="Normal 15 3 5 2 2 3" xfId="11148" xr:uid="{00000000-0005-0000-0000-00001D2B0000}"/>
    <cellStyle name="Normal 15 3 5 2 3" xfId="11149" xr:uid="{00000000-0005-0000-0000-00001E2B0000}"/>
    <cellStyle name="Normal 15 3 5 2 3 2" xfId="11150" xr:uid="{00000000-0005-0000-0000-00001F2B0000}"/>
    <cellStyle name="Normal 15 3 5 2 3 2 2" xfId="11151" xr:uid="{00000000-0005-0000-0000-0000202B0000}"/>
    <cellStyle name="Normal 15 3 5 2 3 3" xfId="11152" xr:uid="{00000000-0005-0000-0000-0000212B0000}"/>
    <cellStyle name="Normal 15 3 5 2 4" xfId="11153" xr:uid="{00000000-0005-0000-0000-0000222B0000}"/>
    <cellStyle name="Normal 15 3 5 2 4 2" xfId="11154" xr:uid="{00000000-0005-0000-0000-0000232B0000}"/>
    <cellStyle name="Normal 15 3 5 2 4 2 2" xfId="11155" xr:uid="{00000000-0005-0000-0000-0000242B0000}"/>
    <cellStyle name="Normal 15 3 5 2 4 3" xfId="11156" xr:uid="{00000000-0005-0000-0000-0000252B0000}"/>
    <cellStyle name="Normal 15 3 5 2 5" xfId="11157" xr:uid="{00000000-0005-0000-0000-0000262B0000}"/>
    <cellStyle name="Normal 15 3 5 2 5 2" xfId="11158" xr:uid="{00000000-0005-0000-0000-0000272B0000}"/>
    <cellStyle name="Normal 15 3 5 2 6" xfId="11159" xr:uid="{00000000-0005-0000-0000-0000282B0000}"/>
    <cellStyle name="Normal 15 3 5 2 6 2" xfId="11160" xr:uid="{00000000-0005-0000-0000-0000292B0000}"/>
    <cellStyle name="Normal 15 3 5 2 7" xfId="11161" xr:uid="{00000000-0005-0000-0000-00002A2B0000}"/>
    <cellStyle name="Normal 15 3 5 3" xfId="11162" xr:uid="{00000000-0005-0000-0000-00002B2B0000}"/>
    <cellStyle name="Normal 15 3 5 3 2" xfId="11163" xr:uid="{00000000-0005-0000-0000-00002C2B0000}"/>
    <cellStyle name="Normal 15 3 5 3 2 2" xfId="11164" xr:uid="{00000000-0005-0000-0000-00002D2B0000}"/>
    <cellStyle name="Normal 15 3 5 3 3" xfId="11165" xr:uid="{00000000-0005-0000-0000-00002E2B0000}"/>
    <cellStyle name="Normal 15 3 5 4" xfId="11166" xr:uid="{00000000-0005-0000-0000-00002F2B0000}"/>
    <cellStyle name="Normal 15 3 5 4 2" xfId="11167" xr:uid="{00000000-0005-0000-0000-0000302B0000}"/>
    <cellStyle name="Normal 15 3 5 4 2 2" xfId="11168" xr:uid="{00000000-0005-0000-0000-0000312B0000}"/>
    <cellStyle name="Normal 15 3 5 4 3" xfId="11169" xr:uid="{00000000-0005-0000-0000-0000322B0000}"/>
    <cellStyle name="Normal 15 3 5 5" xfId="11170" xr:uid="{00000000-0005-0000-0000-0000332B0000}"/>
    <cellStyle name="Normal 15 3 5 5 2" xfId="11171" xr:uid="{00000000-0005-0000-0000-0000342B0000}"/>
    <cellStyle name="Normal 15 3 5 5 2 2" xfId="11172" xr:uid="{00000000-0005-0000-0000-0000352B0000}"/>
    <cellStyle name="Normal 15 3 5 5 3" xfId="11173" xr:uid="{00000000-0005-0000-0000-0000362B0000}"/>
    <cellStyle name="Normal 15 3 5 6" xfId="11174" xr:uid="{00000000-0005-0000-0000-0000372B0000}"/>
    <cellStyle name="Normal 15 3 5 6 2" xfId="11175" xr:uid="{00000000-0005-0000-0000-0000382B0000}"/>
    <cellStyle name="Normal 15 3 5 7" xfId="11176" xr:uid="{00000000-0005-0000-0000-0000392B0000}"/>
    <cellStyle name="Normal 15 3 5 7 2" xfId="11177" xr:uid="{00000000-0005-0000-0000-00003A2B0000}"/>
    <cellStyle name="Normal 15 3 5 8" xfId="11178" xr:uid="{00000000-0005-0000-0000-00003B2B0000}"/>
    <cellStyle name="Normal 15 3 6" xfId="11179" xr:uid="{00000000-0005-0000-0000-00003C2B0000}"/>
    <cellStyle name="Normal 15 3 6 2" xfId="11180" xr:uid="{00000000-0005-0000-0000-00003D2B0000}"/>
    <cellStyle name="Normal 15 3 6 2 2" xfId="11181" xr:uid="{00000000-0005-0000-0000-00003E2B0000}"/>
    <cellStyle name="Normal 15 3 6 2 2 2" xfId="11182" xr:uid="{00000000-0005-0000-0000-00003F2B0000}"/>
    <cellStyle name="Normal 15 3 6 2 3" xfId="11183" xr:uid="{00000000-0005-0000-0000-0000402B0000}"/>
    <cellStyle name="Normal 15 3 6 3" xfId="11184" xr:uid="{00000000-0005-0000-0000-0000412B0000}"/>
    <cellStyle name="Normal 15 3 6 3 2" xfId="11185" xr:uid="{00000000-0005-0000-0000-0000422B0000}"/>
    <cellStyle name="Normal 15 3 6 3 2 2" xfId="11186" xr:uid="{00000000-0005-0000-0000-0000432B0000}"/>
    <cellStyle name="Normal 15 3 6 3 3" xfId="11187" xr:uid="{00000000-0005-0000-0000-0000442B0000}"/>
    <cellStyle name="Normal 15 3 6 4" xfId="11188" xr:uid="{00000000-0005-0000-0000-0000452B0000}"/>
    <cellStyle name="Normal 15 3 6 4 2" xfId="11189" xr:uid="{00000000-0005-0000-0000-0000462B0000}"/>
    <cellStyle name="Normal 15 3 6 4 2 2" xfId="11190" xr:uid="{00000000-0005-0000-0000-0000472B0000}"/>
    <cellStyle name="Normal 15 3 6 4 3" xfId="11191" xr:uid="{00000000-0005-0000-0000-0000482B0000}"/>
    <cellStyle name="Normal 15 3 6 5" xfId="11192" xr:uid="{00000000-0005-0000-0000-0000492B0000}"/>
    <cellStyle name="Normal 15 3 6 5 2" xfId="11193" xr:uid="{00000000-0005-0000-0000-00004A2B0000}"/>
    <cellStyle name="Normal 15 3 6 6" xfId="11194" xr:uid="{00000000-0005-0000-0000-00004B2B0000}"/>
    <cellStyle name="Normal 15 3 6 6 2" xfId="11195" xr:uid="{00000000-0005-0000-0000-00004C2B0000}"/>
    <cellStyle name="Normal 15 3 6 7" xfId="11196" xr:uid="{00000000-0005-0000-0000-00004D2B0000}"/>
    <cellStyle name="Normal 15 3 7" xfId="11197" xr:uid="{00000000-0005-0000-0000-00004E2B0000}"/>
    <cellStyle name="Normal 15 3 7 2" xfId="11198" xr:uid="{00000000-0005-0000-0000-00004F2B0000}"/>
    <cellStyle name="Normal 15 3 7 2 2" xfId="11199" xr:uid="{00000000-0005-0000-0000-0000502B0000}"/>
    <cellStyle name="Normal 15 3 7 2 2 2" xfId="11200" xr:uid="{00000000-0005-0000-0000-0000512B0000}"/>
    <cellStyle name="Normal 15 3 7 2 3" xfId="11201" xr:uid="{00000000-0005-0000-0000-0000522B0000}"/>
    <cellStyle name="Normal 15 3 7 3" xfId="11202" xr:uid="{00000000-0005-0000-0000-0000532B0000}"/>
    <cellStyle name="Normal 15 3 7 3 2" xfId="11203" xr:uid="{00000000-0005-0000-0000-0000542B0000}"/>
    <cellStyle name="Normal 15 3 7 3 2 2" xfId="11204" xr:uid="{00000000-0005-0000-0000-0000552B0000}"/>
    <cellStyle name="Normal 15 3 7 3 3" xfId="11205" xr:uid="{00000000-0005-0000-0000-0000562B0000}"/>
    <cellStyle name="Normal 15 3 7 4" xfId="11206" xr:uid="{00000000-0005-0000-0000-0000572B0000}"/>
    <cellStyle name="Normal 15 3 7 4 2" xfId="11207" xr:uid="{00000000-0005-0000-0000-0000582B0000}"/>
    <cellStyle name="Normal 15 3 7 4 2 2" xfId="11208" xr:uid="{00000000-0005-0000-0000-0000592B0000}"/>
    <cellStyle name="Normal 15 3 7 4 3" xfId="11209" xr:uid="{00000000-0005-0000-0000-00005A2B0000}"/>
    <cellStyle name="Normal 15 3 7 5" xfId="11210" xr:uid="{00000000-0005-0000-0000-00005B2B0000}"/>
    <cellStyle name="Normal 15 3 7 5 2" xfId="11211" xr:uid="{00000000-0005-0000-0000-00005C2B0000}"/>
    <cellStyle name="Normal 15 3 7 6" xfId="11212" xr:uid="{00000000-0005-0000-0000-00005D2B0000}"/>
    <cellStyle name="Normal 15 3 7 6 2" xfId="11213" xr:uid="{00000000-0005-0000-0000-00005E2B0000}"/>
    <cellStyle name="Normal 15 3 7 7" xfId="11214" xr:uid="{00000000-0005-0000-0000-00005F2B0000}"/>
    <cellStyle name="Normal 15 3 8" xfId="11215" xr:uid="{00000000-0005-0000-0000-0000602B0000}"/>
    <cellStyle name="Normal 15 3 8 2" xfId="11216" xr:uid="{00000000-0005-0000-0000-0000612B0000}"/>
    <cellStyle name="Normal 15 3 8 2 2" xfId="11217" xr:uid="{00000000-0005-0000-0000-0000622B0000}"/>
    <cellStyle name="Normal 15 3 8 3" xfId="11218" xr:uid="{00000000-0005-0000-0000-0000632B0000}"/>
    <cellStyle name="Normal 15 3 9" xfId="11219" xr:uid="{00000000-0005-0000-0000-0000642B0000}"/>
    <cellStyle name="Normal 15 3 9 2" xfId="11220" xr:uid="{00000000-0005-0000-0000-0000652B0000}"/>
    <cellStyle name="Normal 15 3 9 2 2" xfId="11221" xr:uid="{00000000-0005-0000-0000-0000662B0000}"/>
    <cellStyle name="Normal 15 3 9 3" xfId="11222" xr:uid="{00000000-0005-0000-0000-0000672B0000}"/>
    <cellStyle name="Normal 15 3_Confidential Information" xfId="11223" xr:uid="{00000000-0005-0000-0000-0000682B0000}"/>
    <cellStyle name="Normal 15 4" xfId="439" xr:uid="{00000000-0005-0000-0000-0000692B0000}"/>
    <cellStyle name="Normal 15 4 10" xfId="11224" xr:uid="{00000000-0005-0000-0000-00006A2B0000}"/>
    <cellStyle name="Normal 15 4 10 2" xfId="11225" xr:uid="{00000000-0005-0000-0000-00006B2B0000}"/>
    <cellStyle name="Normal 15 4 10 2 2" xfId="11226" xr:uid="{00000000-0005-0000-0000-00006C2B0000}"/>
    <cellStyle name="Normal 15 4 10 3" xfId="11227" xr:uid="{00000000-0005-0000-0000-00006D2B0000}"/>
    <cellStyle name="Normal 15 4 11" xfId="11228" xr:uid="{00000000-0005-0000-0000-00006E2B0000}"/>
    <cellStyle name="Normal 15 4 11 2" xfId="11229" xr:uid="{00000000-0005-0000-0000-00006F2B0000}"/>
    <cellStyle name="Normal 15 4 12" xfId="11230" xr:uid="{00000000-0005-0000-0000-0000702B0000}"/>
    <cellStyle name="Normal 15 4 12 2" xfId="11231" xr:uid="{00000000-0005-0000-0000-0000712B0000}"/>
    <cellStyle name="Normal 15 4 13" xfId="11232" xr:uid="{00000000-0005-0000-0000-0000722B0000}"/>
    <cellStyle name="Normal 15 4 2" xfId="440" xr:uid="{00000000-0005-0000-0000-0000732B0000}"/>
    <cellStyle name="Normal 15 4 2 10" xfId="11233" xr:uid="{00000000-0005-0000-0000-0000742B0000}"/>
    <cellStyle name="Normal 15 4 2 10 2" xfId="11234" xr:uid="{00000000-0005-0000-0000-0000752B0000}"/>
    <cellStyle name="Normal 15 4 2 11" xfId="11235" xr:uid="{00000000-0005-0000-0000-0000762B0000}"/>
    <cellStyle name="Normal 15 4 2 2" xfId="11236" xr:uid="{00000000-0005-0000-0000-0000772B0000}"/>
    <cellStyle name="Normal 15 4 2 2 2" xfId="11237" xr:uid="{00000000-0005-0000-0000-0000782B0000}"/>
    <cellStyle name="Normal 15 4 2 2 2 2" xfId="11238" xr:uid="{00000000-0005-0000-0000-0000792B0000}"/>
    <cellStyle name="Normal 15 4 2 2 2 2 2" xfId="11239" xr:uid="{00000000-0005-0000-0000-00007A2B0000}"/>
    <cellStyle name="Normal 15 4 2 2 2 2 2 2" xfId="11240" xr:uid="{00000000-0005-0000-0000-00007B2B0000}"/>
    <cellStyle name="Normal 15 4 2 2 2 2 3" xfId="11241" xr:uid="{00000000-0005-0000-0000-00007C2B0000}"/>
    <cellStyle name="Normal 15 4 2 2 2 3" xfId="11242" xr:uid="{00000000-0005-0000-0000-00007D2B0000}"/>
    <cellStyle name="Normal 15 4 2 2 2 3 2" xfId="11243" xr:uid="{00000000-0005-0000-0000-00007E2B0000}"/>
    <cellStyle name="Normal 15 4 2 2 2 3 2 2" xfId="11244" xr:uid="{00000000-0005-0000-0000-00007F2B0000}"/>
    <cellStyle name="Normal 15 4 2 2 2 3 3" xfId="11245" xr:uid="{00000000-0005-0000-0000-0000802B0000}"/>
    <cellStyle name="Normal 15 4 2 2 2 4" xfId="11246" xr:uid="{00000000-0005-0000-0000-0000812B0000}"/>
    <cellStyle name="Normal 15 4 2 2 2 4 2" xfId="11247" xr:uid="{00000000-0005-0000-0000-0000822B0000}"/>
    <cellStyle name="Normal 15 4 2 2 2 4 2 2" xfId="11248" xr:uid="{00000000-0005-0000-0000-0000832B0000}"/>
    <cellStyle name="Normal 15 4 2 2 2 4 3" xfId="11249" xr:uid="{00000000-0005-0000-0000-0000842B0000}"/>
    <cellStyle name="Normal 15 4 2 2 2 5" xfId="11250" xr:uid="{00000000-0005-0000-0000-0000852B0000}"/>
    <cellStyle name="Normal 15 4 2 2 2 5 2" xfId="11251" xr:uid="{00000000-0005-0000-0000-0000862B0000}"/>
    <cellStyle name="Normal 15 4 2 2 2 6" xfId="11252" xr:uid="{00000000-0005-0000-0000-0000872B0000}"/>
    <cellStyle name="Normal 15 4 2 2 2 6 2" xfId="11253" xr:uid="{00000000-0005-0000-0000-0000882B0000}"/>
    <cellStyle name="Normal 15 4 2 2 2 7" xfId="11254" xr:uid="{00000000-0005-0000-0000-0000892B0000}"/>
    <cellStyle name="Normal 15 4 2 2 3" xfId="11255" xr:uid="{00000000-0005-0000-0000-00008A2B0000}"/>
    <cellStyle name="Normal 15 4 2 2 3 2" xfId="11256" xr:uid="{00000000-0005-0000-0000-00008B2B0000}"/>
    <cellStyle name="Normal 15 4 2 2 3 2 2" xfId="11257" xr:uid="{00000000-0005-0000-0000-00008C2B0000}"/>
    <cellStyle name="Normal 15 4 2 2 3 2 2 2" xfId="11258" xr:uid="{00000000-0005-0000-0000-00008D2B0000}"/>
    <cellStyle name="Normal 15 4 2 2 3 2 3" xfId="11259" xr:uid="{00000000-0005-0000-0000-00008E2B0000}"/>
    <cellStyle name="Normal 15 4 2 2 3 3" xfId="11260" xr:uid="{00000000-0005-0000-0000-00008F2B0000}"/>
    <cellStyle name="Normal 15 4 2 2 3 3 2" xfId="11261" xr:uid="{00000000-0005-0000-0000-0000902B0000}"/>
    <cellStyle name="Normal 15 4 2 2 3 3 2 2" xfId="11262" xr:uid="{00000000-0005-0000-0000-0000912B0000}"/>
    <cellStyle name="Normal 15 4 2 2 3 3 3" xfId="11263" xr:uid="{00000000-0005-0000-0000-0000922B0000}"/>
    <cellStyle name="Normal 15 4 2 2 3 4" xfId="11264" xr:uid="{00000000-0005-0000-0000-0000932B0000}"/>
    <cellStyle name="Normal 15 4 2 2 3 4 2" xfId="11265" xr:uid="{00000000-0005-0000-0000-0000942B0000}"/>
    <cellStyle name="Normal 15 4 2 2 3 4 2 2" xfId="11266" xr:uid="{00000000-0005-0000-0000-0000952B0000}"/>
    <cellStyle name="Normal 15 4 2 2 3 4 3" xfId="11267" xr:uid="{00000000-0005-0000-0000-0000962B0000}"/>
    <cellStyle name="Normal 15 4 2 2 3 5" xfId="11268" xr:uid="{00000000-0005-0000-0000-0000972B0000}"/>
    <cellStyle name="Normal 15 4 2 2 3 5 2" xfId="11269" xr:uid="{00000000-0005-0000-0000-0000982B0000}"/>
    <cellStyle name="Normal 15 4 2 2 3 6" xfId="11270" xr:uid="{00000000-0005-0000-0000-0000992B0000}"/>
    <cellStyle name="Normal 15 4 2 2 3 6 2" xfId="11271" xr:uid="{00000000-0005-0000-0000-00009A2B0000}"/>
    <cellStyle name="Normal 15 4 2 2 3 7" xfId="11272" xr:uid="{00000000-0005-0000-0000-00009B2B0000}"/>
    <cellStyle name="Normal 15 4 2 2 4" xfId="11273" xr:uid="{00000000-0005-0000-0000-00009C2B0000}"/>
    <cellStyle name="Normal 15 4 2 2 4 2" xfId="11274" xr:uid="{00000000-0005-0000-0000-00009D2B0000}"/>
    <cellStyle name="Normal 15 4 2 2 4 2 2" xfId="11275" xr:uid="{00000000-0005-0000-0000-00009E2B0000}"/>
    <cellStyle name="Normal 15 4 2 2 4 3" xfId="11276" xr:uid="{00000000-0005-0000-0000-00009F2B0000}"/>
    <cellStyle name="Normal 15 4 2 2 5" xfId="11277" xr:uid="{00000000-0005-0000-0000-0000A02B0000}"/>
    <cellStyle name="Normal 15 4 2 2 5 2" xfId="11278" xr:uid="{00000000-0005-0000-0000-0000A12B0000}"/>
    <cellStyle name="Normal 15 4 2 2 5 2 2" xfId="11279" xr:uid="{00000000-0005-0000-0000-0000A22B0000}"/>
    <cellStyle name="Normal 15 4 2 2 5 3" xfId="11280" xr:uid="{00000000-0005-0000-0000-0000A32B0000}"/>
    <cellStyle name="Normal 15 4 2 2 6" xfId="11281" xr:uid="{00000000-0005-0000-0000-0000A42B0000}"/>
    <cellStyle name="Normal 15 4 2 2 6 2" xfId="11282" xr:uid="{00000000-0005-0000-0000-0000A52B0000}"/>
    <cellStyle name="Normal 15 4 2 2 6 2 2" xfId="11283" xr:uid="{00000000-0005-0000-0000-0000A62B0000}"/>
    <cellStyle name="Normal 15 4 2 2 6 3" xfId="11284" xr:uid="{00000000-0005-0000-0000-0000A72B0000}"/>
    <cellStyle name="Normal 15 4 2 2 7" xfId="11285" xr:uid="{00000000-0005-0000-0000-0000A82B0000}"/>
    <cellStyle name="Normal 15 4 2 2 7 2" xfId="11286" xr:uid="{00000000-0005-0000-0000-0000A92B0000}"/>
    <cellStyle name="Normal 15 4 2 2 8" xfId="11287" xr:uid="{00000000-0005-0000-0000-0000AA2B0000}"/>
    <cellStyle name="Normal 15 4 2 2 8 2" xfId="11288" xr:uid="{00000000-0005-0000-0000-0000AB2B0000}"/>
    <cellStyle name="Normal 15 4 2 2 9" xfId="11289" xr:uid="{00000000-0005-0000-0000-0000AC2B0000}"/>
    <cellStyle name="Normal 15 4 2 3" xfId="11290" xr:uid="{00000000-0005-0000-0000-0000AD2B0000}"/>
    <cellStyle name="Normal 15 4 2 3 2" xfId="11291" xr:uid="{00000000-0005-0000-0000-0000AE2B0000}"/>
    <cellStyle name="Normal 15 4 2 3 2 2" xfId="11292" xr:uid="{00000000-0005-0000-0000-0000AF2B0000}"/>
    <cellStyle name="Normal 15 4 2 3 2 2 2" xfId="11293" xr:uid="{00000000-0005-0000-0000-0000B02B0000}"/>
    <cellStyle name="Normal 15 4 2 3 2 2 2 2" xfId="11294" xr:uid="{00000000-0005-0000-0000-0000B12B0000}"/>
    <cellStyle name="Normal 15 4 2 3 2 2 3" xfId="11295" xr:uid="{00000000-0005-0000-0000-0000B22B0000}"/>
    <cellStyle name="Normal 15 4 2 3 2 3" xfId="11296" xr:uid="{00000000-0005-0000-0000-0000B32B0000}"/>
    <cellStyle name="Normal 15 4 2 3 2 3 2" xfId="11297" xr:uid="{00000000-0005-0000-0000-0000B42B0000}"/>
    <cellStyle name="Normal 15 4 2 3 2 3 2 2" xfId="11298" xr:uid="{00000000-0005-0000-0000-0000B52B0000}"/>
    <cellStyle name="Normal 15 4 2 3 2 3 3" xfId="11299" xr:uid="{00000000-0005-0000-0000-0000B62B0000}"/>
    <cellStyle name="Normal 15 4 2 3 2 4" xfId="11300" xr:uid="{00000000-0005-0000-0000-0000B72B0000}"/>
    <cellStyle name="Normal 15 4 2 3 2 4 2" xfId="11301" xr:uid="{00000000-0005-0000-0000-0000B82B0000}"/>
    <cellStyle name="Normal 15 4 2 3 2 4 2 2" xfId="11302" xr:uid="{00000000-0005-0000-0000-0000B92B0000}"/>
    <cellStyle name="Normal 15 4 2 3 2 4 3" xfId="11303" xr:uid="{00000000-0005-0000-0000-0000BA2B0000}"/>
    <cellStyle name="Normal 15 4 2 3 2 5" xfId="11304" xr:uid="{00000000-0005-0000-0000-0000BB2B0000}"/>
    <cellStyle name="Normal 15 4 2 3 2 5 2" xfId="11305" xr:uid="{00000000-0005-0000-0000-0000BC2B0000}"/>
    <cellStyle name="Normal 15 4 2 3 2 6" xfId="11306" xr:uid="{00000000-0005-0000-0000-0000BD2B0000}"/>
    <cellStyle name="Normal 15 4 2 3 2 6 2" xfId="11307" xr:uid="{00000000-0005-0000-0000-0000BE2B0000}"/>
    <cellStyle name="Normal 15 4 2 3 2 7" xfId="11308" xr:uid="{00000000-0005-0000-0000-0000BF2B0000}"/>
    <cellStyle name="Normal 15 4 2 3 3" xfId="11309" xr:uid="{00000000-0005-0000-0000-0000C02B0000}"/>
    <cellStyle name="Normal 15 4 2 3 3 2" xfId="11310" xr:uid="{00000000-0005-0000-0000-0000C12B0000}"/>
    <cellStyle name="Normal 15 4 2 3 3 2 2" xfId="11311" xr:uid="{00000000-0005-0000-0000-0000C22B0000}"/>
    <cellStyle name="Normal 15 4 2 3 3 3" xfId="11312" xr:uid="{00000000-0005-0000-0000-0000C32B0000}"/>
    <cellStyle name="Normal 15 4 2 3 4" xfId="11313" xr:uid="{00000000-0005-0000-0000-0000C42B0000}"/>
    <cellStyle name="Normal 15 4 2 3 4 2" xfId="11314" xr:uid="{00000000-0005-0000-0000-0000C52B0000}"/>
    <cellStyle name="Normal 15 4 2 3 4 2 2" xfId="11315" xr:uid="{00000000-0005-0000-0000-0000C62B0000}"/>
    <cellStyle name="Normal 15 4 2 3 4 3" xfId="11316" xr:uid="{00000000-0005-0000-0000-0000C72B0000}"/>
    <cellStyle name="Normal 15 4 2 3 5" xfId="11317" xr:uid="{00000000-0005-0000-0000-0000C82B0000}"/>
    <cellStyle name="Normal 15 4 2 3 5 2" xfId="11318" xr:uid="{00000000-0005-0000-0000-0000C92B0000}"/>
    <cellStyle name="Normal 15 4 2 3 5 2 2" xfId="11319" xr:uid="{00000000-0005-0000-0000-0000CA2B0000}"/>
    <cellStyle name="Normal 15 4 2 3 5 3" xfId="11320" xr:uid="{00000000-0005-0000-0000-0000CB2B0000}"/>
    <cellStyle name="Normal 15 4 2 3 6" xfId="11321" xr:uid="{00000000-0005-0000-0000-0000CC2B0000}"/>
    <cellStyle name="Normal 15 4 2 3 6 2" xfId="11322" xr:uid="{00000000-0005-0000-0000-0000CD2B0000}"/>
    <cellStyle name="Normal 15 4 2 3 7" xfId="11323" xr:uid="{00000000-0005-0000-0000-0000CE2B0000}"/>
    <cellStyle name="Normal 15 4 2 3 7 2" xfId="11324" xr:uid="{00000000-0005-0000-0000-0000CF2B0000}"/>
    <cellStyle name="Normal 15 4 2 3 8" xfId="11325" xr:uid="{00000000-0005-0000-0000-0000D02B0000}"/>
    <cellStyle name="Normal 15 4 2 4" xfId="11326" xr:uid="{00000000-0005-0000-0000-0000D12B0000}"/>
    <cellStyle name="Normal 15 4 2 4 2" xfId="11327" xr:uid="{00000000-0005-0000-0000-0000D22B0000}"/>
    <cellStyle name="Normal 15 4 2 4 2 2" xfId="11328" xr:uid="{00000000-0005-0000-0000-0000D32B0000}"/>
    <cellStyle name="Normal 15 4 2 4 2 2 2" xfId="11329" xr:uid="{00000000-0005-0000-0000-0000D42B0000}"/>
    <cellStyle name="Normal 15 4 2 4 2 3" xfId="11330" xr:uid="{00000000-0005-0000-0000-0000D52B0000}"/>
    <cellStyle name="Normal 15 4 2 4 3" xfId="11331" xr:uid="{00000000-0005-0000-0000-0000D62B0000}"/>
    <cellStyle name="Normal 15 4 2 4 3 2" xfId="11332" xr:uid="{00000000-0005-0000-0000-0000D72B0000}"/>
    <cellStyle name="Normal 15 4 2 4 3 2 2" xfId="11333" xr:uid="{00000000-0005-0000-0000-0000D82B0000}"/>
    <cellStyle name="Normal 15 4 2 4 3 3" xfId="11334" xr:uid="{00000000-0005-0000-0000-0000D92B0000}"/>
    <cellStyle name="Normal 15 4 2 4 4" xfId="11335" xr:uid="{00000000-0005-0000-0000-0000DA2B0000}"/>
    <cellStyle name="Normal 15 4 2 4 4 2" xfId="11336" xr:uid="{00000000-0005-0000-0000-0000DB2B0000}"/>
    <cellStyle name="Normal 15 4 2 4 4 2 2" xfId="11337" xr:uid="{00000000-0005-0000-0000-0000DC2B0000}"/>
    <cellStyle name="Normal 15 4 2 4 4 3" xfId="11338" xr:uid="{00000000-0005-0000-0000-0000DD2B0000}"/>
    <cellStyle name="Normal 15 4 2 4 5" xfId="11339" xr:uid="{00000000-0005-0000-0000-0000DE2B0000}"/>
    <cellStyle name="Normal 15 4 2 4 5 2" xfId="11340" xr:uid="{00000000-0005-0000-0000-0000DF2B0000}"/>
    <cellStyle name="Normal 15 4 2 4 6" xfId="11341" xr:uid="{00000000-0005-0000-0000-0000E02B0000}"/>
    <cellStyle name="Normal 15 4 2 4 6 2" xfId="11342" xr:uid="{00000000-0005-0000-0000-0000E12B0000}"/>
    <cellStyle name="Normal 15 4 2 4 7" xfId="11343" xr:uid="{00000000-0005-0000-0000-0000E22B0000}"/>
    <cellStyle name="Normal 15 4 2 5" xfId="11344" xr:uid="{00000000-0005-0000-0000-0000E32B0000}"/>
    <cellStyle name="Normal 15 4 2 5 2" xfId="11345" xr:uid="{00000000-0005-0000-0000-0000E42B0000}"/>
    <cellStyle name="Normal 15 4 2 5 2 2" xfId="11346" xr:uid="{00000000-0005-0000-0000-0000E52B0000}"/>
    <cellStyle name="Normal 15 4 2 5 2 2 2" xfId="11347" xr:uid="{00000000-0005-0000-0000-0000E62B0000}"/>
    <cellStyle name="Normal 15 4 2 5 2 3" xfId="11348" xr:uid="{00000000-0005-0000-0000-0000E72B0000}"/>
    <cellStyle name="Normal 15 4 2 5 3" xfId="11349" xr:uid="{00000000-0005-0000-0000-0000E82B0000}"/>
    <cellStyle name="Normal 15 4 2 5 3 2" xfId="11350" xr:uid="{00000000-0005-0000-0000-0000E92B0000}"/>
    <cellStyle name="Normal 15 4 2 5 3 2 2" xfId="11351" xr:uid="{00000000-0005-0000-0000-0000EA2B0000}"/>
    <cellStyle name="Normal 15 4 2 5 3 3" xfId="11352" xr:uid="{00000000-0005-0000-0000-0000EB2B0000}"/>
    <cellStyle name="Normal 15 4 2 5 4" xfId="11353" xr:uid="{00000000-0005-0000-0000-0000EC2B0000}"/>
    <cellStyle name="Normal 15 4 2 5 4 2" xfId="11354" xr:uid="{00000000-0005-0000-0000-0000ED2B0000}"/>
    <cellStyle name="Normal 15 4 2 5 4 2 2" xfId="11355" xr:uid="{00000000-0005-0000-0000-0000EE2B0000}"/>
    <cellStyle name="Normal 15 4 2 5 4 3" xfId="11356" xr:uid="{00000000-0005-0000-0000-0000EF2B0000}"/>
    <cellStyle name="Normal 15 4 2 5 5" xfId="11357" xr:uid="{00000000-0005-0000-0000-0000F02B0000}"/>
    <cellStyle name="Normal 15 4 2 5 5 2" xfId="11358" xr:uid="{00000000-0005-0000-0000-0000F12B0000}"/>
    <cellStyle name="Normal 15 4 2 5 6" xfId="11359" xr:uid="{00000000-0005-0000-0000-0000F22B0000}"/>
    <cellStyle name="Normal 15 4 2 5 6 2" xfId="11360" xr:uid="{00000000-0005-0000-0000-0000F32B0000}"/>
    <cellStyle name="Normal 15 4 2 5 7" xfId="11361" xr:uid="{00000000-0005-0000-0000-0000F42B0000}"/>
    <cellStyle name="Normal 15 4 2 6" xfId="11362" xr:uid="{00000000-0005-0000-0000-0000F52B0000}"/>
    <cellStyle name="Normal 15 4 2 6 2" xfId="11363" xr:uid="{00000000-0005-0000-0000-0000F62B0000}"/>
    <cellStyle name="Normal 15 4 2 6 2 2" xfId="11364" xr:uid="{00000000-0005-0000-0000-0000F72B0000}"/>
    <cellStyle name="Normal 15 4 2 6 3" xfId="11365" xr:uid="{00000000-0005-0000-0000-0000F82B0000}"/>
    <cellStyle name="Normal 15 4 2 7" xfId="11366" xr:uid="{00000000-0005-0000-0000-0000F92B0000}"/>
    <cellStyle name="Normal 15 4 2 7 2" xfId="11367" xr:uid="{00000000-0005-0000-0000-0000FA2B0000}"/>
    <cellStyle name="Normal 15 4 2 7 2 2" xfId="11368" xr:uid="{00000000-0005-0000-0000-0000FB2B0000}"/>
    <cellStyle name="Normal 15 4 2 7 3" xfId="11369" xr:uid="{00000000-0005-0000-0000-0000FC2B0000}"/>
    <cellStyle name="Normal 15 4 2 8" xfId="11370" xr:uid="{00000000-0005-0000-0000-0000FD2B0000}"/>
    <cellStyle name="Normal 15 4 2 8 2" xfId="11371" xr:uid="{00000000-0005-0000-0000-0000FE2B0000}"/>
    <cellStyle name="Normal 15 4 2 8 2 2" xfId="11372" xr:uid="{00000000-0005-0000-0000-0000FF2B0000}"/>
    <cellStyle name="Normal 15 4 2 8 3" xfId="11373" xr:uid="{00000000-0005-0000-0000-0000002C0000}"/>
    <cellStyle name="Normal 15 4 2 9" xfId="11374" xr:uid="{00000000-0005-0000-0000-0000012C0000}"/>
    <cellStyle name="Normal 15 4 2 9 2" xfId="11375" xr:uid="{00000000-0005-0000-0000-0000022C0000}"/>
    <cellStyle name="Normal 15 4 3" xfId="441" xr:uid="{00000000-0005-0000-0000-0000032C0000}"/>
    <cellStyle name="Normal 15 4 3 10" xfId="11376" xr:uid="{00000000-0005-0000-0000-0000042C0000}"/>
    <cellStyle name="Normal 15 4 3 10 2" xfId="11377" xr:uid="{00000000-0005-0000-0000-0000052C0000}"/>
    <cellStyle name="Normal 15 4 3 11" xfId="11378" xr:uid="{00000000-0005-0000-0000-0000062C0000}"/>
    <cellStyle name="Normal 15 4 3 2" xfId="11379" xr:uid="{00000000-0005-0000-0000-0000072C0000}"/>
    <cellStyle name="Normal 15 4 3 2 2" xfId="11380" xr:uid="{00000000-0005-0000-0000-0000082C0000}"/>
    <cellStyle name="Normal 15 4 3 2 2 2" xfId="11381" xr:uid="{00000000-0005-0000-0000-0000092C0000}"/>
    <cellStyle name="Normal 15 4 3 2 2 2 2" xfId="11382" xr:uid="{00000000-0005-0000-0000-00000A2C0000}"/>
    <cellStyle name="Normal 15 4 3 2 2 2 2 2" xfId="11383" xr:uid="{00000000-0005-0000-0000-00000B2C0000}"/>
    <cellStyle name="Normal 15 4 3 2 2 2 3" xfId="11384" xr:uid="{00000000-0005-0000-0000-00000C2C0000}"/>
    <cellStyle name="Normal 15 4 3 2 2 3" xfId="11385" xr:uid="{00000000-0005-0000-0000-00000D2C0000}"/>
    <cellStyle name="Normal 15 4 3 2 2 3 2" xfId="11386" xr:uid="{00000000-0005-0000-0000-00000E2C0000}"/>
    <cellStyle name="Normal 15 4 3 2 2 3 2 2" xfId="11387" xr:uid="{00000000-0005-0000-0000-00000F2C0000}"/>
    <cellStyle name="Normal 15 4 3 2 2 3 3" xfId="11388" xr:uid="{00000000-0005-0000-0000-0000102C0000}"/>
    <cellStyle name="Normal 15 4 3 2 2 4" xfId="11389" xr:uid="{00000000-0005-0000-0000-0000112C0000}"/>
    <cellStyle name="Normal 15 4 3 2 2 4 2" xfId="11390" xr:uid="{00000000-0005-0000-0000-0000122C0000}"/>
    <cellStyle name="Normal 15 4 3 2 2 4 2 2" xfId="11391" xr:uid="{00000000-0005-0000-0000-0000132C0000}"/>
    <cellStyle name="Normal 15 4 3 2 2 4 3" xfId="11392" xr:uid="{00000000-0005-0000-0000-0000142C0000}"/>
    <cellStyle name="Normal 15 4 3 2 2 5" xfId="11393" xr:uid="{00000000-0005-0000-0000-0000152C0000}"/>
    <cellStyle name="Normal 15 4 3 2 2 5 2" xfId="11394" xr:uid="{00000000-0005-0000-0000-0000162C0000}"/>
    <cellStyle name="Normal 15 4 3 2 2 6" xfId="11395" xr:uid="{00000000-0005-0000-0000-0000172C0000}"/>
    <cellStyle name="Normal 15 4 3 2 2 6 2" xfId="11396" xr:uid="{00000000-0005-0000-0000-0000182C0000}"/>
    <cellStyle name="Normal 15 4 3 2 2 7" xfId="11397" xr:uid="{00000000-0005-0000-0000-0000192C0000}"/>
    <cellStyle name="Normal 15 4 3 2 3" xfId="11398" xr:uid="{00000000-0005-0000-0000-00001A2C0000}"/>
    <cellStyle name="Normal 15 4 3 2 3 2" xfId="11399" xr:uid="{00000000-0005-0000-0000-00001B2C0000}"/>
    <cellStyle name="Normal 15 4 3 2 3 2 2" xfId="11400" xr:uid="{00000000-0005-0000-0000-00001C2C0000}"/>
    <cellStyle name="Normal 15 4 3 2 3 2 2 2" xfId="11401" xr:uid="{00000000-0005-0000-0000-00001D2C0000}"/>
    <cellStyle name="Normal 15 4 3 2 3 2 3" xfId="11402" xr:uid="{00000000-0005-0000-0000-00001E2C0000}"/>
    <cellStyle name="Normal 15 4 3 2 3 3" xfId="11403" xr:uid="{00000000-0005-0000-0000-00001F2C0000}"/>
    <cellStyle name="Normal 15 4 3 2 3 3 2" xfId="11404" xr:uid="{00000000-0005-0000-0000-0000202C0000}"/>
    <cellStyle name="Normal 15 4 3 2 3 3 2 2" xfId="11405" xr:uid="{00000000-0005-0000-0000-0000212C0000}"/>
    <cellStyle name="Normal 15 4 3 2 3 3 3" xfId="11406" xr:uid="{00000000-0005-0000-0000-0000222C0000}"/>
    <cellStyle name="Normal 15 4 3 2 3 4" xfId="11407" xr:uid="{00000000-0005-0000-0000-0000232C0000}"/>
    <cellStyle name="Normal 15 4 3 2 3 4 2" xfId="11408" xr:uid="{00000000-0005-0000-0000-0000242C0000}"/>
    <cellStyle name="Normal 15 4 3 2 3 4 2 2" xfId="11409" xr:uid="{00000000-0005-0000-0000-0000252C0000}"/>
    <cellStyle name="Normal 15 4 3 2 3 4 3" xfId="11410" xr:uid="{00000000-0005-0000-0000-0000262C0000}"/>
    <cellStyle name="Normal 15 4 3 2 3 5" xfId="11411" xr:uid="{00000000-0005-0000-0000-0000272C0000}"/>
    <cellStyle name="Normal 15 4 3 2 3 5 2" xfId="11412" xr:uid="{00000000-0005-0000-0000-0000282C0000}"/>
    <cellStyle name="Normal 15 4 3 2 3 6" xfId="11413" xr:uid="{00000000-0005-0000-0000-0000292C0000}"/>
    <cellStyle name="Normal 15 4 3 2 3 6 2" xfId="11414" xr:uid="{00000000-0005-0000-0000-00002A2C0000}"/>
    <cellStyle name="Normal 15 4 3 2 3 7" xfId="11415" xr:uid="{00000000-0005-0000-0000-00002B2C0000}"/>
    <cellStyle name="Normal 15 4 3 2 4" xfId="11416" xr:uid="{00000000-0005-0000-0000-00002C2C0000}"/>
    <cellStyle name="Normal 15 4 3 2 4 2" xfId="11417" xr:uid="{00000000-0005-0000-0000-00002D2C0000}"/>
    <cellStyle name="Normal 15 4 3 2 4 2 2" xfId="11418" xr:uid="{00000000-0005-0000-0000-00002E2C0000}"/>
    <cellStyle name="Normal 15 4 3 2 4 3" xfId="11419" xr:uid="{00000000-0005-0000-0000-00002F2C0000}"/>
    <cellStyle name="Normal 15 4 3 2 5" xfId="11420" xr:uid="{00000000-0005-0000-0000-0000302C0000}"/>
    <cellStyle name="Normal 15 4 3 2 5 2" xfId="11421" xr:uid="{00000000-0005-0000-0000-0000312C0000}"/>
    <cellStyle name="Normal 15 4 3 2 5 2 2" xfId="11422" xr:uid="{00000000-0005-0000-0000-0000322C0000}"/>
    <cellStyle name="Normal 15 4 3 2 5 3" xfId="11423" xr:uid="{00000000-0005-0000-0000-0000332C0000}"/>
    <cellStyle name="Normal 15 4 3 2 6" xfId="11424" xr:uid="{00000000-0005-0000-0000-0000342C0000}"/>
    <cellStyle name="Normal 15 4 3 2 6 2" xfId="11425" xr:uid="{00000000-0005-0000-0000-0000352C0000}"/>
    <cellStyle name="Normal 15 4 3 2 6 2 2" xfId="11426" xr:uid="{00000000-0005-0000-0000-0000362C0000}"/>
    <cellStyle name="Normal 15 4 3 2 6 3" xfId="11427" xr:uid="{00000000-0005-0000-0000-0000372C0000}"/>
    <cellStyle name="Normal 15 4 3 2 7" xfId="11428" xr:uid="{00000000-0005-0000-0000-0000382C0000}"/>
    <cellStyle name="Normal 15 4 3 2 7 2" xfId="11429" xr:uid="{00000000-0005-0000-0000-0000392C0000}"/>
    <cellStyle name="Normal 15 4 3 2 8" xfId="11430" xr:uid="{00000000-0005-0000-0000-00003A2C0000}"/>
    <cellStyle name="Normal 15 4 3 2 8 2" xfId="11431" xr:uid="{00000000-0005-0000-0000-00003B2C0000}"/>
    <cellStyle name="Normal 15 4 3 2 9" xfId="11432" xr:uid="{00000000-0005-0000-0000-00003C2C0000}"/>
    <cellStyle name="Normal 15 4 3 3" xfId="11433" xr:uid="{00000000-0005-0000-0000-00003D2C0000}"/>
    <cellStyle name="Normal 15 4 3 3 2" xfId="11434" xr:uid="{00000000-0005-0000-0000-00003E2C0000}"/>
    <cellStyle name="Normal 15 4 3 3 2 2" xfId="11435" xr:uid="{00000000-0005-0000-0000-00003F2C0000}"/>
    <cellStyle name="Normal 15 4 3 3 2 2 2" xfId="11436" xr:uid="{00000000-0005-0000-0000-0000402C0000}"/>
    <cellStyle name="Normal 15 4 3 3 2 2 2 2" xfId="11437" xr:uid="{00000000-0005-0000-0000-0000412C0000}"/>
    <cellStyle name="Normal 15 4 3 3 2 2 3" xfId="11438" xr:uid="{00000000-0005-0000-0000-0000422C0000}"/>
    <cellStyle name="Normal 15 4 3 3 2 3" xfId="11439" xr:uid="{00000000-0005-0000-0000-0000432C0000}"/>
    <cellStyle name="Normal 15 4 3 3 2 3 2" xfId="11440" xr:uid="{00000000-0005-0000-0000-0000442C0000}"/>
    <cellStyle name="Normal 15 4 3 3 2 3 2 2" xfId="11441" xr:uid="{00000000-0005-0000-0000-0000452C0000}"/>
    <cellStyle name="Normal 15 4 3 3 2 3 3" xfId="11442" xr:uid="{00000000-0005-0000-0000-0000462C0000}"/>
    <cellStyle name="Normal 15 4 3 3 2 4" xfId="11443" xr:uid="{00000000-0005-0000-0000-0000472C0000}"/>
    <cellStyle name="Normal 15 4 3 3 2 4 2" xfId="11444" xr:uid="{00000000-0005-0000-0000-0000482C0000}"/>
    <cellStyle name="Normal 15 4 3 3 2 4 2 2" xfId="11445" xr:uid="{00000000-0005-0000-0000-0000492C0000}"/>
    <cellStyle name="Normal 15 4 3 3 2 4 3" xfId="11446" xr:uid="{00000000-0005-0000-0000-00004A2C0000}"/>
    <cellStyle name="Normal 15 4 3 3 2 5" xfId="11447" xr:uid="{00000000-0005-0000-0000-00004B2C0000}"/>
    <cellStyle name="Normal 15 4 3 3 2 5 2" xfId="11448" xr:uid="{00000000-0005-0000-0000-00004C2C0000}"/>
    <cellStyle name="Normal 15 4 3 3 2 6" xfId="11449" xr:uid="{00000000-0005-0000-0000-00004D2C0000}"/>
    <cellStyle name="Normal 15 4 3 3 2 6 2" xfId="11450" xr:uid="{00000000-0005-0000-0000-00004E2C0000}"/>
    <cellStyle name="Normal 15 4 3 3 2 7" xfId="11451" xr:uid="{00000000-0005-0000-0000-00004F2C0000}"/>
    <cellStyle name="Normal 15 4 3 3 3" xfId="11452" xr:uid="{00000000-0005-0000-0000-0000502C0000}"/>
    <cellStyle name="Normal 15 4 3 3 3 2" xfId="11453" xr:uid="{00000000-0005-0000-0000-0000512C0000}"/>
    <cellStyle name="Normal 15 4 3 3 3 2 2" xfId="11454" xr:uid="{00000000-0005-0000-0000-0000522C0000}"/>
    <cellStyle name="Normal 15 4 3 3 3 3" xfId="11455" xr:uid="{00000000-0005-0000-0000-0000532C0000}"/>
    <cellStyle name="Normal 15 4 3 3 4" xfId="11456" xr:uid="{00000000-0005-0000-0000-0000542C0000}"/>
    <cellStyle name="Normal 15 4 3 3 4 2" xfId="11457" xr:uid="{00000000-0005-0000-0000-0000552C0000}"/>
    <cellStyle name="Normal 15 4 3 3 4 2 2" xfId="11458" xr:uid="{00000000-0005-0000-0000-0000562C0000}"/>
    <cellStyle name="Normal 15 4 3 3 4 3" xfId="11459" xr:uid="{00000000-0005-0000-0000-0000572C0000}"/>
    <cellStyle name="Normal 15 4 3 3 5" xfId="11460" xr:uid="{00000000-0005-0000-0000-0000582C0000}"/>
    <cellStyle name="Normal 15 4 3 3 5 2" xfId="11461" xr:uid="{00000000-0005-0000-0000-0000592C0000}"/>
    <cellStyle name="Normal 15 4 3 3 5 2 2" xfId="11462" xr:uid="{00000000-0005-0000-0000-00005A2C0000}"/>
    <cellStyle name="Normal 15 4 3 3 5 3" xfId="11463" xr:uid="{00000000-0005-0000-0000-00005B2C0000}"/>
    <cellStyle name="Normal 15 4 3 3 6" xfId="11464" xr:uid="{00000000-0005-0000-0000-00005C2C0000}"/>
    <cellStyle name="Normal 15 4 3 3 6 2" xfId="11465" xr:uid="{00000000-0005-0000-0000-00005D2C0000}"/>
    <cellStyle name="Normal 15 4 3 3 7" xfId="11466" xr:uid="{00000000-0005-0000-0000-00005E2C0000}"/>
    <cellStyle name="Normal 15 4 3 3 7 2" xfId="11467" xr:uid="{00000000-0005-0000-0000-00005F2C0000}"/>
    <cellStyle name="Normal 15 4 3 3 8" xfId="11468" xr:uid="{00000000-0005-0000-0000-0000602C0000}"/>
    <cellStyle name="Normal 15 4 3 4" xfId="11469" xr:uid="{00000000-0005-0000-0000-0000612C0000}"/>
    <cellStyle name="Normal 15 4 3 4 2" xfId="11470" xr:uid="{00000000-0005-0000-0000-0000622C0000}"/>
    <cellStyle name="Normal 15 4 3 4 2 2" xfId="11471" xr:uid="{00000000-0005-0000-0000-0000632C0000}"/>
    <cellStyle name="Normal 15 4 3 4 2 2 2" xfId="11472" xr:uid="{00000000-0005-0000-0000-0000642C0000}"/>
    <cellStyle name="Normal 15 4 3 4 2 3" xfId="11473" xr:uid="{00000000-0005-0000-0000-0000652C0000}"/>
    <cellStyle name="Normal 15 4 3 4 3" xfId="11474" xr:uid="{00000000-0005-0000-0000-0000662C0000}"/>
    <cellStyle name="Normal 15 4 3 4 3 2" xfId="11475" xr:uid="{00000000-0005-0000-0000-0000672C0000}"/>
    <cellStyle name="Normal 15 4 3 4 3 2 2" xfId="11476" xr:uid="{00000000-0005-0000-0000-0000682C0000}"/>
    <cellStyle name="Normal 15 4 3 4 3 3" xfId="11477" xr:uid="{00000000-0005-0000-0000-0000692C0000}"/>
    <cellStyle name="Normal 15 4 3 4 4" xfId="11478" xr:uid="{00000000-0005-0000-0000-00006A2C0000}"/>
    <cellStyle name="Normal 15 4 3 4 4 2" xfId="11479" xr:uid="{00000000-0005-0000-0000-00006B2C0000}"/>
    <cellStyle name="Normal 15 4 3 4 4 2 2" xfId="11480" xr:uid="{00000000-0005-0000-0000-00006C2C0000}"/>
    <cellStyle name="Normal 15 4 3 4 4 3" xfId="11481" xr:uid="{00000000-0005-0000-0000-00006D2C0000}"/>
    <cellStyle name="Normal 15 4 3 4 5" xfId="11482" xr:uid="{00000000-0005-0000-0000-00006E2C0000}"/>
    <cellStyle name="Normal 15 4 3 4 5 2" xfId="11483" xr:uid="{00000000-0005-0000-0000-00006F2C0000}"/>
    <cellStyle name="Normal 15 4 3 4 6" xfId="11484" xr:uid="{00000000-0005-0000-0000-0000702C0000}"/>
    <cellStyle name="Normal 15 4 3 4 6 2" xfId="11485" xr:uid="{00000000-0005-0000-0000-0000712C0000}"/>
    <cellStyle name="Normal 15 4 3 4 7" xfId="11486" xr:uid="{00000000-0005-0000-0000-0000722C0000}"/>
    <cellStyle name="Normal 15 4 3 5" xfId="11487" xr:uid="{00000000-0005-0000-0000-0000732C0000}"/>
    <cellStyle name="Normal 15 4 3 5 2" xfId="11488" xr:uid="{00000000-0005-0000-0000-0000742C0000}"/>
    <cellStyle name="Normal 15 4 3 5 2 2" xfId="11489" xr:uid="{00000000-0005-0000-0000-0000752C0000}"/>
    <cellStyle name="Normal 15 4 3 5 2 2 2" xfId="11490" xr:uid="{00000000-0005-0000-0000-0000762C0000}"/>
    <cellStyle name="Normal 15 4 3 5 2 3" xfId="11491" xr:uid="{00000000-0005-0000-0000-0000772C0000}"/>
    <cellStyle name="Normal 15 4 3 5 3" xfId="11492" xr:uid="{00000000-0005-0000-0000-0000782C0000}"/>
    <cellStyle name="Normal 15 4 3 5 3 2" xfId="11493" xr:uid="{00000000-0005-0000-0000-0000792C0000}"/>
    <cellStyle name="Normal 15 4 3 5 3 2 2" xfId="11494" xr:uid="{00000000-0005-0000-0000-00007A2C0000}"/>
    <cellStyle name="Normal 15 4 3 5 3 3" xfId="11495" xr:uid="{00000000-0005-0000-0000-00007B2C0000}"/>
    <cellStyle name="Normal 15 4 3 5 4" xfId="11496" xr:uid="{00000000-0005-0000-0000-00007C2C0000}"/>
    <cellStyle name="Normal 15 4 3 5 4 2" xfId="11497" xr:uid="{00000000-0005-0000-0000-00007D2C0000}"/>
    <cellStyle name="Normal 15 4 3 5 4 2 2" xfId="11498" xr:uid="{00000000-0005-0000-0000-00007E2C0000}"/>
    <cellStyle name="Normal 15 4 3 5 4 3" xfId="11499" xr:uid="{00000000-0005-0000-0000-00007F2C0000}"/>
    <cellStyle name="Normal 15 4 3 5 5" xfId="11500" xr:uid="{00000000-0005-0000-0000-0000802C0000}"/>
    <cellStyle name="Normal 15 4 3 5 5 2" xfId="11501" xr:uid="{00000000-0005-0000-0000-0000812C0000}"/>
    <cellStyle name="Normal 15 4 3 5 6" xfId="11502" xr:uid="{00000000-0005-0000-0000-0000822C0000}"/>
    <cellStyle name="Normal 15 4 3 5 6 2" xfId="11503" xr:uid="{00000000-0005-0000-0000-0000832C0000}"/>
    <cellStyle name="Normal 15 4 3 5 7" xfId="11504" xr:uid="{00000000-0005-0000-0000-0000842C0000}"/>
    <cellStyle name="Normal 15 4 3 6" xfId="11505" xr:uid="{00000000-0005-0000-0000-0000852C0000}"/>
    <cellStyle name="Normal 15 4 3 6 2" xfId="11506" xr:uid="{00000000-0005-0000-0000-0000862C0000}"/>
    <cellStyle name="Normal 15 4 3 6 2 2" xfId="11507" xr:uid="{00000000-0005-0000-0000-0000872C0000}"/>
    <cellStyle name="Normal 15 4 3 6 3" xfId="11508" xr:uid="{00000000-0005-0000-0000-0000882C0000}"/>
    <cellStyle name="Normal 15 4 3 7" xfId="11509" xr:uid="{00000000-0005-0000-0000-0000892C0000}"/>
    <cellStyle name="Normal 15 4 3 7 2" xfId="11510" xr:uid="{00000000-0005-0000-0000-00008A2C0000}"/>
    <cellStyle name="Normal 15 4 3 7 2 2" xfId="11511" xr:uid="{00000000-0005-0000-0000-00008B2C0000}"/>
    <cellStyle name="Normal 15 4 3 7 3" xfId="11512" xr:uid="{00000000-0005-0000-0000-00008C2C0000}"/>
    <cellStyle name="Normal 15 4 3 8" xfId="11513" xr:uid="{00000000-0005-0000-0000-00008D2C0000}"/>
    <cellStyle name="Normal 15 4 3 8 2" xfId="11514" xr:uid="{00000000-0005-0000-0000-00008E2C0000}"/>
    <cellStyle name="Normal 15 4 3 8 2 2" xfId="11515" xr:uid="{00000000-0005-0000-0000-00008F2C0000}"/>
    <cellStyle name="Normal 15 4 3 8 3" xfId="11516" xr:uid="{00000000-0005-0000-0000-0000902C0000}"/>
    <cellStyle name="Normal 15 4 3 9" xfId="11517" xr:uid="{00000000-0005-0000-0000-0000912C0000}"/>
    <cellStyle name="Normal 15 4 3 9 2" xfId="11518" xr:uid="{00000000-0005-0000-0000-0000922C0000}"/>
    <cellStyle name="Normal 15 4 4" xfId="11519" xr:uid="{00000000-0005-0000-0000-0000932C0000}"/>
    <cellStyle name="Normal 15 4 4 2" xfId="11520" xr:uid="{00000000-0005-0000-0000-0000942C0000}"/>
    <cellStyle name="Normal 15 4 4 2 2" xfId="11521" xr:uid="{00000000-0005-0000-0000-0000952C0000}"/>
    <cellStyle name="Normal 15 4 4 2 2 2" xfId="11522" xr:uid="{00000000-0005-0000-0000-0000962C0000}"/>
    <cellStyle name="Normal 15 4 4 2 2 2 2" xfId="11523" xr:uid="{00000000-0005-0000-0000-0000972C0000}"/>
    <cellStyle name="Normal 15 4 4 2 2 3" xfId="11524" xr:uid="{00000000-0005-0000-0000-0000982C0000}"/>
    <cellStyle name="Normal 15 4 4 2 3" xfId="11525" xr:uid="{00000000-0005-0000-0000-0000992C0000}"/>
    <cellStyle name="Normal 15 4 4 2 3 2" xfId="11526" xr:uid="{00000000-0005-0000-0000-00009A2C0000}"/>
    <cellStyle name="Normal 15 4 4 2 3 2 2" xfId="11527" xr:uid="{00000000-0005-0000-0000-00009B2C0000}"/>
    <cellStyle name="Normal 15 4 4 2 3 3" xfId="11528" xr:uid="{00000000-0005-0000-0000-00009C2C0000}"/>
    <cellStyle name="Normal 15 4 4 2 4" xfId="11529" xr:uid="{00000000-0005-0000-0000-00009D2C0000}"/>
    <cellStyle name="Normal 15 4 4 2 4 2" xfId="11530" xr:uid="{00000000-0005-0000-0000-00009E2C0000}"/>
    <cellStyle name="Normal 15 4 4 2 4 2 2" xfId="11531" xr:uid="{00000000-0005-0000-0000-00009F2C0000}"/>
    <cellStyle name="Normal 15 4 4 2 4 3" xfId="11532" xr:uid="{00000000-0005-0000-0000-0000A02C0000}"/>
    <cellStyle name="Normal 15 4 4 2 5" xfId="11533" xr:uid="{00000000-0005-0000-0000-0000A12C0000}"/>
    <cellStyle name="Normal 15 4 4 2 5 2" xfId="11534" xr:uid="{00000000-0005-0000-0000-0000A22C0000}"/>
    <cellStyle name="Normal 15 4 4 2 6" xfId="11535" xr:uid="{00000000-0005-0000-0000-0000A32C0000}"/>
    <cellStyle name="Normal 15 4 4 2 6 2" xfId="11536" xr:uid="{00000000-0005-0000-0000-0000A42C0000}"/>
    <cellStyle name="Normal 15 4 4 2 7" xfId="11537" xr:uid="{00000000-0005-0000-0000-0000A52C0000}"/>
    <cellStyle name="Normal 15 4 4 3" xfId="11538" xr:uid="{00000000-0005-0000-0000-0000A62C0000}"/>
    <cellStyle name="Normal 15 4 4 3 2" xfId="11539" xr:uid="{00000000-0005-0000-0000-0000A72C0000}"/>
    <cellStyle name="Normal 15 4 4 3 2 2" xfId="11540" xr:uid="{00000000-0005-0000-0000-0000A82C0000}"/>
    <cellStyle name="Normal 15 4 4 3 2 2 2" xfId="11541" xr:uid="{00000000-0005-0000-0000-0000A92C0000}"/>
    <cellStyle name="Normal 15 4 4 3 2 3" xfId="11542" xr:uid="{00000000-0005-0000-0000-0000AA2C0000}"/>
    <cellStyle name="Normal 15 4 4 3 3" xfId="11543" xr:uid="{00000000-0005-0000-0000-0000AB2C0000}"/>
    <cellStyle name="Normal 15 4 4 3 3 2" xfId="11544" xr:uid="{00000000-0005-0000-0000-0000AC2C0000}"/>
    <cellStyle name="Normal 15 4 4 3 3 2 2" xfId="11545" xr:uid="{00000000-0005-0000-0000-0000AD2C0000}"/>
    <cellStyle name="Normal 15 4 4 3 3 3" xfId="11546" xr:uid="{00000000-0005-0000-0000-0000AE2C0000}"/>
    <cellStyle name="Normal 15 4 4 3 4" xfId="11547" xr:uid="{00000000-0005-0000-0000-0000AF2C0000}"/>
    <cellStyle name="Normal 15 4 4 3 4 2" xfId="11548" xr:uid="{00000000-0005-0000-0000-0000B02C0000}"/>
    <cellStyle name="Normal 15 4 4 3 4 2 2" xfId="11549" xr:uid="{00000000-0005-0000-0000-0000B12C0000}"/>
    <cellStyle name="Normal 15 4 4 3 4 3" xfId="11550" xr:uid="{00000000-0005-0000-0000-0000B22C0000}"/>
    <cellStyle name="Normal 15 4 4 3 5" xfId="11551" xr:uid="{00000000-0005-0000-0000-0000B32C0000}"/>
    <cellStyle name="Normal 15 4 4 3 5 2" xfId="11552" xr:uid="{00000000-0005-0000-0000-0000B42C0000}"/>
    <cellStyle name="Normal 15 4 4 3 6" xfId="11553" xr:uid="{00000000-0005-0000-0000-0000B52C0000}"/>
    <cellStyle name="Normal 15 4 4 3 6 2" xfId="11554" xr:uid="{00000000-0005-0000-0000-0000B62C0000}"/>
    <cellStyle name="Normal 15 4 4 3 7" xfId="11555" xr:uid="{00000000-0005-0000-0000-0000B72C0000}"/>
    <cellStyle name="Normal 15 4 4 4" xfId="11556" xr:uid="{00000000-0005-0000-0000-0000B82C0000}"/>
    <cellStyle name="Normal 15 4 4 4 2" xfId="11557" xr:uid="{00000000-0005-0000-0000-0000B92C0000}"/>
    <cellStyle name="Normal 15 4 4 4 2 2" xfId="11558" xr:uid="{00000000-0005-0000-0000-0000BA2C0000}"/>
    <cellStyle name="Normal 15 4 4 4 3" xfId="11559" xr:uid="{00000000-0005-0000-0000-0000BB2C0000}"/>
    <cellStyle name="Normal 15 4 4 5" xfId="11560" xr:uid="{00000000-0005-0000-0000-0000BC2C0000}"/>
    <cellStyle name="Normal 15 4 4 5 2" xfId="11561" xr:uid="{00000000-0005-0000-0000-0000BD2C0000}"/>
    <cellStyle name="Normal 15 4 4 5 2 2" xfId="11562" xr:uid="{00000000-0005-0000-0000-0000BE2C0000}"/>
    <cellStyle name="Normal 15 4 4 5 3" xfId="11563" xr:uid="{00000000-0005-0000-0000-0000BF2C0000}"/>
    <cellStyle name="Normal 15 4 4 6" xfId="11564" xr:uid="{00000000-0005-0000-0000-0000C02C0000}"/>
    <cellStyle name="Normal 15 4 4 6 2" xfId="11565" xr:uid="{00000000-0005-0000-0000-0000C12C0000}"/>
    <cellStyle name="Normal 15 4 4 6 2 2" xfId="11566" xr:uid="{00000000-0005-0000-0000-0000C22C0000}"/>
    <cellStyle name="Normal 15 4 4 6 3" xfId="11567" xr:uid="{00000000-0005-0000-0000-0000C32C0000}"/>
    <cellStyle name="Normal 15 4 4 7" xfId="11568" xr:uid="{00000000-0005-0000-0000-0000C42C0000}"/>
    <cellStyle name="Normal 15 4 4 7 2" xfId="11569" xr:uid="{00000000-0005-0000-0000-0000C52C0000}"/>
    <cellStyle name="Normal 15 4 4 8" xfId="11570" xr:uid="{00000000-0005-0000-0000-0000C62C0000}"/>
    <cellStyle name="Normal 15 4 4 8 2" xfId="11571" xr:uid="{00000000-0005-0000-0000-0000C72C0000}"/>
    <cellStyle name="Normal 15 4 4 9" xfId="11572" xr:uid="{00000000-0005-0000-0000-0000C82C0000}"/>
    <cellStyle name="Normal 15 4 5" xfId="11573" xr:uid="{00000000-0005-0000-0000-0000C92C0000}"/>
    <cellStyle name="Normal 15 4 5 2" xfId="11574" xr:uid="{00000000-0005-0000-0000-0000CA2C0000}"/>
    <cellStyle name="Normal 15 4 5 2 2" xfId="11575" xr:uid="{00000000-0005-0000-0000-0000CB2C0000}"/>
    <cellStyle name="Normal 15 4 5 2 2 2" xfId="11576" xr:uid="{00000000-0005-0000-0000-0000CC2C0000}"/>
    <cellStyle name="Normal 15 4 5 2 2 2 2" xfId="11577" xr:uid="{00000000-0005-0000-0000-0000CD2C0000}"/>
    <cellStyle name="Normal 15 4 5 2 2 3" xfId="11578" xr:uid="{00000000-0005-0000-0000-0000CE2C0000}"/>
    <cellStyle name="Normal 15 4 5 2 3" xfId="11579" xr:uid="{00000000-0005-0000-0000-0000CF2C0000}"/>
    <cellStyle name="Normal 15 4 5 2 3 2" xfId="11580" xr:uid="{00000000-0005-0000-0000-0000D02C0000}"/>
    <cellStyle name="Normal 15 4 5 2 3 2 2" xfId="11581" xr:uid="{00000000-0005-0000-0000-0000D12C0000}"/>
    <cellStyle name="Normal 15 4 5 2 3 3" xfId="11582" xr:uid="{00000000-0005-0000-0000-0000D22C0000}"/>
    <cellStyle name="Normal 15 4 5 2 4" xfId="11583" xr:uid="{00000000-0005-0000-0000-0000D32C0000}"/>
    <cellStyle name="Normal 15 4 5 2 4 2" xfId="11584" xr:uid="{00000000-0005-0000-0000-0000D42C0000}"/>
    <cellStyle name="Normal 15 4 5 2 4 2 2" xfId="11585" xr:uid="{00000000-0005-0000-0000-0000D52C0000}"/>
    <cellStyle name="Normal 15 4 5 2 4 3" xfId="11586" xr:uid="{00000000-0005-0000-0000-0000D62C0000}"/>
    <cellStyle name="Normal 15 4 5 2 5" xfId="11587" xr:uid="{00000000-0005-0000-0000-0000D72C0000}"/>
    <cellStyle name="Normal 15 4 5 2 5 2" xfId="11588" xr:uid="{00000000-0005-0000-0000-0000D82C0000}"/>
    <cellStyle name="Normal 15 4 5 2 6" xfId="11589" xr:uid="{00000000-0005-0000-0000-0000D92C0000}"/>
    <cellStyle name="Normal 15 4 5 2 6 2" xfId="11590" xr:uid="{00000000-0005-0000-0000-0000DA2C0000}"/>
    <cellStyle name="Normal 15 4 5 2 7" xfId="11591" xr:uid="{00000000-0005-0000-0000-0000DB2C0000}"/>
    <cellStyle name="Normal 15 4 5 3" xfId="11592" xr:uid="{00000000-0005-0000-0000-0000DC2C0000}"/>
    <cellStyle name="Normal 15 4 5 3 2" xfId="11593" xr:uid="{00000000-0005-0000-0000-0000DD2C0000}"/>
    <cellStyle name="Normal 15 4 5 3 2 2" xfId="11594" xr:uid="{00000000-0005-0000-0000-0000DE2C0000}"/>
    <cellStyle name="Normal 15 4 5 3 3" xfId="11595" xr:uid="{00000000-0005-0000-0000-0000DF2C0000}"/>
    <cellStyle name="Normal 15 4 5 4" xfId="11596" xr:uid="{00000000-0005-0000-0000-0000E02C0000}"/>
    <cellStyle name="Normal 15 4 5 4 2" xfId="11597" xr:uid="{00000000-0005-0000-0000-0000E12C0000}"/>
    <cellStyle name="Normal 15 4 5 4 2 2" xfId="11598" xr:uid="{00000000-0005-0000-0000-0000E22C0000}"/>
    <cellStyle name="Normal 15 4 5 4 3" xfId="11599" xr:uid="{00000000-0005-0000-0000-0000E32C0000}"/>
    <cellStyle name="Normal 15 4 5 5" xfId="11600" xr:uid="{00000000-0005-0000-0000-0000E42C0000}"/>
    <cellStyle name="Normal 15 4 5 5 2" xfId="11601" xr:uid="{00000000-0005-0000-0000-0000E52C0000}"/>
    <cellStyle name="Normal 15 4 5 5 2 2" xfId="11602" xr:uid="{00000000-0005-0000-0000-0000E62C0000}"/>
    <cellStyle name="Normal 15 4 5 5 3" xfId="11603" xr:uid="{00000000-0005-0000-0000-0000E72C0000}"/>
    <cellStyle name="Normal 15 4 5 6" xfId="11604" xr:uid="{00000000-0005-0000-0000-0000E82C0000}"/>
    <cellStyle name="Normal 15 4 5 6 2" xfId="11605" xr:uid="{00000000-0005-0000-0000-0000E92C0000}"/>
    <cellStyle name="Normal 15 4 5 7" xfId="11606" xr:uid="{00000000-0005-0000-0000-0000EA2C0000}"/>
    <cellStyle name="Normal 15 4 5 7 2" xfId="11607" xr:uid="{00000000-0005-0000-0000-0000EB2C0000}"/>
    <cellStyle name="Normal 15 4 5 8" xfId="11608" xr:uid="{00000000-0005-0000-0000-0000EC2C0000}"/>
    <cellStyle name="Normal 15 4 6" xfId="11609" xr:uid="{00000000-0005-0000-0000-0000ED2C0000}"/>
    <cellStyle name="Normal 15 4 6 2" xfId="11610" xr:uid="{00000000-0005-0000-0000-0000EE2C0000}"/>
    <cellStyle name="Normal 15 4 6 2 2" xfId="11611" xr:uid="{00000000-0005-0000-0000-0000EF2C0000}"/>
    <cellStyle name="Normal 15 4 6 2 2 2" xfId="11612" xr:uid="{00000000-0005-0000-0000-0000F02C0000}"/>
    <cellStyle name="Normal 15 4 6 2 3" xfId="11613" xr:uid="{00000000-0005-0000-0000-0000F12C0000}"/>
    <cellStyle name="Normal 15 4 6 3" xfId="11614" xr:uid="{00000000-0005-0000-0000-0000F22C0000}"/>
    <cellStyle name="Normal 15 4 6 3 2" xfId="11615" xr:uid="{00000000-0005-0000-0000-0000F32C0000}"/>
    <cellStyle name="Normal 15 4 6 3 2 2" xfId="11616" xr:uid="{00000000-0005-0000-0000-0000F42C0000}"/>
    <cellStyle name="Normal 15 4 6 3 3" xfId="11617" xr:uid="{00000000-0005-0000-0000-0000F52C0000}"/>
    <cellStyle name="Normal 15 4 6 4" xfId="11618" xr:uid="{00000000-0005-0000-0000-0000F62C0000}"/>
    <cellStyle name="Normal 15 4 6 4 2" xfId="11619" xr:uid="{00000000-0005-0000-0000-0000F72C0000}"/>
    <cellStyle name="Normal 15 4 6 4 2 2" xfId="11620" xr:uid="{00000000-0005-0000-0000-0000F82C0000}"/>
    <cellStyle name="Normal 15 4 6 4 3" xfId="11621" xr:uid="{00000000-0005-0000-0000-0000F92C0000}"/>
    <cellStyle name="Normal 15 4 6 5" xfId="11622" xr:uid="{00000000-0005-0000-0000-0000FA2C0000}"/>
    <cellStyle name="Normal 15 4 6 5 2" xfId="11623" xr:uid="{00000000-0005-0000-0000-0000FB2C0000}"/>
    <cellStyle name="Normal 15 4 6 6" xfId="11624" xr:uid="{00000000-0005-0000-0000-0000FC2C0000}"/>
    <cellStyle name="Normal 15 4 6 6 2" xfId="11625" xr:uid="{00000000-0005-0000-0000-0000FD2C0000}"/>
    <cellStyle name="Normal 15 4 6 7" xfId="11626" xr:uid="{00000000-0005-0000-0000-0000FE2C0000}"/>
    <cellStyle name="Normal 15 4 7" xfId="11627" xr:uid="{00000000-0005-0000-0000-0000FF2C0000}"/>
    <cellStyle name="Normal 15 4 7 2" xfId="11628" xr:uid="{00000000-0005-0000-0000-0000002D0000}"/>
    <cellStyle name="Normal 15 4 7 2 2" xfId="11629" xr:uid="{00000000-0005-0000-0000-0000012D0000}"/>
    <cellStyle name="Normal 15 4 7 2 2 2" xfId="11630" xr:uid="{00000000-0005-0000-0000-0000022D0000}"/>
    <cellStyle name="Normal 15 4 7 2 3" xfId="11631" xr:uid="{00000000-0005-0000-0000-0000032D0000}"/>
    <cellStyle name="Normal 15 4 7 3" xfId="11632" xr:uid="{00000000-0005-0000-0000-0000042D0000}"/>
    <cellStyle name="Normal 15 4 7 3 2" xfId="11633" xr:uid="{00000000-0005-0000-0000-0000052D0000}"/>
    <cellStyle name="Normal 15 4 7 3 2 2" xfId="11634" xr:uid="{00000000-0005-0000-0000-0000062D0000}"/>
    <cellStyle name="Normal 15 4 7 3 3" xfId="11635" xr:uid="{00000000-0005-0000-0000-0000072D0000}"/>
    <cellStyle name="Normal 15 4 7 4" xfId="11636" xr:uid="{00000000-0005-0000-0000-0000082D0000}"/>
    <cellStyle name="Normal 15 4 7 4 2" xfId="11637" xr:uid="{00000000-0005-0000-0000-0000092D0000}"/>
    <cellStyle name="Normal 15 4 7 4 2 2" xfId="11638" xr:uid="{00000000-0005-0000-0000-00000A2D0000}"/>
    <cellStyle name="Normal 15 4 7 4 3" xfId="11639" xr:uid="{00000000-0005-0000-0000-00000B2D0000}"/>
    <cellStyle name="Normal 15 4 7 5" xfId="11640" xr:uid="{00000000-0005-0000-0000-00000C2D0000}"/>
    <cellStyle name="Normal 15 4 7 5 2" xfId="11641" xr:uid="{00000000-0005-0000-0000-00000D2D0000}"/>
    <cellStyle name="Normal 15 4 7 6" xfId="11642" xr:uid="{00000000-0005-0000-0000-00000E2D0000}"/>
    <cellStyle name="Normal 15 4 7 6 2" xfId="11643" xr:uid="{00000000-0005-0000-0000-00000F2D0000}"/>
    <cellStyle name="Normal 15 4 7 7" xfId="11644" xr:uid="{00000000-0005-0000-0000-0000102D0000}"/>
    <cellStyle name="Normal 15 4 8" xfId="11645" xr:uid="{00000000-0005-0000-0000-0000112D0000}"/>
    <cellStyle name="Normal 15 4 8 2" xfId="11646" xr:uid="{00000000-0005-0000-0000-0000122D0000}"/>
    <cellStyle name="Normal 15 4 8 2 2" xfId="11647" xr:uid="{00000000-0005-0000-0000-0000132D0000}"/>
    <cellStyle name="Normal 15 4 8 3" xfId="11648" xr:uid="{00000000-0005-0000-0000-0000142D0000}"/>
    <cellStyle name="Normal 15 4 9" xfId="11649" xr:uid="{00000000-0005-0000-0000-0000152D0000}"/>
    <cellStyle name="Normal 15 4 9 2" xfId="11650" xr:uid="{00000000-0005-0000-0000-0000162D0000}"/>
    <cellStyle name="Normal 15 4 9 2 2" xfId="11651" xr:uid="{00000000-0005-0000-0000-0000172D0000}"/>
    <cellStyle name="Normal 15 4 9 3" xfId="11652" xr:uid="{00000000-0005-0000-0000-0000182D0000}"/>
    <cellStyle name="Normal 15 4_Confidential Information" xfId="11653" xr:uid="{00000000-0005-0000-0000-0000192D0000}"/>
    <cellStyle name="Normal 15 5" xfId="442" xr:uid="{00000000-0005-0000-0000-00001A2D0000}"/>
    <cellStyle name="Normal 15 5 10" xfId="11654" xr:uid="{00000000-0005-0000-0000-00001B2D0000}"/>
    <cellStyle name="Normal 15 5 10 2" xfId="11655" xr:uid="{00000000-0005-0000-0000-00001C2D0000}"/>
    <cellStyle name="Normal 15 5 11" xfId="11656" xr:uid="{00000000-0005-0000-0000-00001D2D0000}"/>
    <cellStyle name="Normal 15 5 2" xfId="11657" xr:uid="{00000000-0005-0000-0000-00001E2D0000}"/>
    <cellStyle name="Normal 15 5 2 2" xfId="11658" xr:uid="{00000000-0005-0000-0000-00001F2D0000}"/>
    <cellStyle name="Normal 15 5 2 2 2" xfId="11659" xr:uid="{00000000-0005-0000-0000-0000202D0000}"/>
    <cellStyle name="Normal 15 5 2 2 2 2" xfId="11660" xr:uid="{00000000-0005-0000-0000-0000212D0000}"/>
    <cellStyle name="Normal 15 5 2 2 2 2 2" xfId="11661" xr:uid="{00000000-0005-0000-0000-0000222D0000}"/>
    <cellStyle name="Normal 15 5 2 2 2 3" xfId="11662" xr:uid="{00000000-0005-0000-0000-0000232D0000}"/>
    <cellStyle name="Normal 15 5 2 2 3" xfId="11663" xr:uid="{00000000-0005-0000-0000-0000242D0000}"/>
    <cellStyle name="Normal 15 5 2 2 3 2" xfId="11664" xr:uid="{00000000-0005-0000-0000-0000252D0000}"/>
    <cellStyle name="Normal 15 5 2 2 3 2 2" xfId="11665" xr:uid="{00000000-0005-0000-0000-0000262D0000}"/>
    <cellStyle name="Normal 15 5 2 2 3 3" xfId="11666" xr:uid="{00000000-0005-0000-0000-0000272D0000}"/>
    <cellStyle name="Normal 15 5 2 2 4" xfId="11667" xr:uid="{00000000-0005-0000-0000-0000282D0000}"/>
    <cellStyle name="Normal 15 5 2 2 4 2" xfId="11668" xr:uid="{00000000-0005-0000-0000-0000292D0000}"/>
    <cellStyle name="Normal 15 5 2 2 4 2 2" xfId="11669" xr:uid="{00000000-0005-0000-0000-00002A2D0000}"/>
    <cellStyle name="Normal 15 5 2 2 4 3" xfId="11670" xr:uid="{00000000-0005-0000-0000-00002B2D0000}"/>
    <cellStyle name="Normal 15 5 2 2 5" xfId="11671" xr:uid="{00000000-0005-0000-0000-00002C2D0000}"/>
    <cellStyle name="Normal 15 5 2 2 5 2" xfId="11672" xr:uid="{00000000-0005-0000-0000-00002D2D0000}"/>
    <cellStyle name="Normal 15 5 2 2 6" xfId="11673" xr:uid="{00000000-0005-0000-0000-00002E2D0000}"/>
    <cellStyle name="Normal 15 5 2 2 6 2" xfId="11674" xr:uid="{00000000-0005-0000-0000-00002F2D0000}"/>
    <cellStyle name="Normal 15 5 2 2 7" xfId="11675" xr:uid="{00000000-0005-0000-0000-0000302D0000}"/>
    <cellStyle name="Normal 15 5 2 3" xfId="11676" xr:uid="{00000000-0005-0000-0000-0000312D0000}"/>
    <cellStyle name="Normal 15 5 2 3 2" xfId="11677" xr:uid="{00000000-0005-0000-0000-0000322D0000}"/>
    <cellStyle name="Normal 15 5 2 3 2 2" xfId="11678" xr:uid="{00000000-0005-0000-0000-0000332D0000}"/>
    <cellStyle name="Normal 15 5 2 3 2 2 2" xfId="11679" xr:uid="{00000000-0005-0000-0000-0000342D0000}"/>
    <cellStyle name="Normal 15 5 2 3 2 3" xfId="11680" xr:uid="{00000000-0005-0000-0000-0000352D0000}"/>
    <cellStyle name="Normal 15 5 2 3 3" xfId="11681" xr:uid="{00000000-0005-0000-0000-0000362D0000}"/>
    <cellStyle name="Normal 15 5 2 3 3 2" xfId="11682" xr:uid="{00000000-0005-0000-0000-0000372D0000}"/>
    <cellStyle name="Normal 15 5 2 3 3 2 2" xfId="11683" xr:uid="{00000000-0005-0000-0000-0000382D0000}"/>
    <cellStyle name="Normal 15 5 2 3 3 3" xfId="11684" xr:uid="{00000000-0005-0000-0000-0000392D0000}"/>
    <cellStyle name="Normal 15 5 2 3 4" xfId="11685" xr:uid="{00000000-0005-0000-0000-00003A2D0000}"/>
    <cellStyle name="Normal 15 5 2 3 4 2" xfId="11686" xr:uid="{00000000-0005-0000-0000-00003B2D0000}"/>
    <cellStyle name="Normal 15 5 2 3 4 2 2" xfId="11687" xr:uid="{00000000-0005-0000-0000-00003C2D0000}"/>
    <cellStyle name="Normal 15 5 2 3 4 3" xfId="11688" xr:uid="{00000000-0005-0000-0000-00003D2D0000}"/>
    <cellStyle name="Normal 15 5 2 3 5" xfId="11689" xr:uid="{00000000-0005-0000-0000-00003E2D0000}"/>
    <cellStyle name="Normal 15 5 2 3 5 2" xfId="11690" xr:uid="{00000000-0005-0000-0000-00003F2D0000}"/>
    <cellStyle name="Normal 15 5 2 3 6" xfId="11691" xr:uid="{00000000-0005-0000-0000-0000402D0000}"/>
    <cellStyle name="Normal 15 5 2 3 6 2" xfId="11692" xr:uid="{00000000-0005-0000-0000-0000412D0000}"/>
    <cellStyle name="Normal 15 5 2 3 7" xfId="11693" xr:uid="{00000000-0005-0000-0000-0000422D0000}"/>
    <cellStyle name="Normal 15 5 2 4" xfId="11694" xr:uid="{00000000-0005-0000-0000-0000432D0000}"/>
    <cellStyle name="Normal 15 5 2 4 2" xfId="11695" xr:uid="{00000000-0005-0000-0000-0000442D0000}"/>
    <cellStyle name="Normal 15 5 2 4 2 2" xfId="11696" xr:uid="{00000000-0005-0000-0000-0000452D0000}"/>
    <cellStyle name="Normal 15 5 2 4 3" xfId="11697" xr:uid="{00000000-0005-0000-0000-0000462D0000}"/>
    <cellStyle name="Normal 15 5 2 5" xfId="11698" xr:uid="{00000000-0005-0000-0000-0000472D0000}"/>
    <cellStyle name="Normal 15 5 2 5 2" xfId="11699" xr:uid="{00000000-0005-0000-0000-0000482D0000}"/>
    <cellStyle name="Normal 15 5 2 5 2 2" xfId="11700" xr:uid="{00000000-0005-0000-0000-0000492D0000}"/>
    <cellStyle name="Normal 15 5 2 5 3" xfId="11701" xr:uid="{00000000-0005-0000-0000-00004A2D0000}"/>
    <cellStyle name="Normal 15 5 2 6" xfId="11702" xr:uid="{00000000-0005-0000-0000-00004B2D0000}"/>
    <cellStyle name="Normal 15 5 2 6 2" xfId="11703" xr:uid="{00000000-0005-0000-0000-00004C2D0000}"/>
    <cellStyle name="Normal 15 5 2 6 2 2" xfId="11704" xr:uid="{00000000-0005-0000-0000-00004D2D0000}"/>
    <cellStyle name="Normal 15 5 2 6 3" xfId="11705" xr:uid="{00000000-0005-0000-0000-00004E2D0000}"/>
    <cellStyle name="Normal 15 5 2 7" xfId="11706" xr:uid="{00000000-0005-0000-0000-00004F2D0000}"/>
    <cellStyle name="Normal 15 5 2 7 2" xfId="11707" xr:uid="{00000000-0005-0000-0000-0000502D0000}"/>
    <cellStyle name="Normal 15 5 2 8" xfId="11708" xr:uid="{00000000-0005-0000-0000-0000512D0000}"/>
    <cellStyle name="Normal 15 5 2 8 2" xfId="11709" xr:uid="{00000000-0005-0000-0000-0000522D0000}"/>
    <cellStyle name="Normal 15 5 2 9" xfId="11710" xr:uid="{00000000-0005-0000-0000-0000532D0000}"/>
    <cellStyle name="Normal 15 5 3" xfId="11711" xr:uid="{00000000-0005-0000-0000-0000542D0000}"/>
    <cellStyle name="Normal 15 5 3 2" xfId="11712" xr:uid="{00000000-0005-0000-0000-0000552D0000}"/>
    <cellStyle name="Normal 15 5 3 2 2" xfId="11713" xr:uid="{00000000-0005-0000-0000-0000562D0000}"/>
    <cellStyle name="Normal 15 5 3 2 2 2" xfId="11714" xr:uid="{00000000-0005-0000-0000-0000572D0000}"/>
    <cellStyle name="Normal 15 5 3 2 2 2 2" xfId="11715" xr:uid="{00000000-0005-0000-0000-0000582D0000}"/>
    <cellStyle name="Normal 15 5 3 2 2 3" xfId="11716" xr:uid="{00000000-0005-0000-0000-0000592D0000}"/>
    <cellStyle name="Normal 15 5 3 2 3" xfId="11717" xr:uid="{00000000-0005-0000-0000-00005A2D0000}"/>
    <cellStyle name="Normal 15 5 3 2 3 2" xfId="11718" xr:uid="{00000000-0005-0000-0000-00005B2D0000}"/>
    <cellStyle name="Normal 15 5 3 2 3 2 2" xfId="11719" xr:uid="{00000000-0005-0000-0000-00005C2D0000}"/>
    <cellStyle name="Normal 15 5 3 2 3 3" xfId="11720" xr:uid="{00000000-0005-0000-0000-00005D2D0000}"/>
    <cellStyle name="Normal 15 5 3 2 4" xfId="11721" xr:uid="{00000000-0005-0000-0000-00005E2D0000}"/>
    <cellStyle name="Normal 15 5 3 2 4 2" xfId="11722" xr:uid="{00000000-0005-0000-0000-00005F2D0000}"/>
    <cellStyle name="Normal 15 5 3 2 4 2 2" xfId="11723" xr:uid="{00000000-0005-0000-0000-0000602D0000}"/>
    <cellStyle name="Normal 15 5 3 2 4 3" xfId="11724" xr:uid="{00000000-0005-0000-0000-0000612D0000}"/>
    <cellStyle name="Normal 15 5 3 2 5" xfId="11725" xr:uid="{00000000-0005-0000-0000-0000622D0000}"/>
    <cellStyle name="Normal 15 5 3 2 5 2" xfId="11726" xr:uid="{00000000-0005-0000-0000-0000632D0000}"/>
    <cellStyle name="Normal 15 5 3 2 6" xfId="11727" xr:uid="{00000000-0005-0000-0000-0000642D0000}"/>
    <cellStyle name="Normal 15 5 3 2 6 2" xfId="11728" xr:uid="{00000000-0005-0000-0000-0000652D0000}"/>
    <cellStyle name="Normal 15 5 3 2 7" xfId="11729" xr:uid="{00000000-0005-0000-0000-0000662D0000}"/>
    <cellStyle name="Normal 15 5 3 3" xfId="11730" xr:uid="{00000000-0005-0000-0000-0000672D0000}"/>
    <cellStyle name="Normal 15 5 3 3 2" xfId="11731" xr:uid="{00000000-0005-0000-0000-0000682D0000}"/>
    <cellStyle name="Normal 15 5 3 3 2 2" xfId="11732" xr:uid="{00000000-0005-0000-0000-0000692D0000}"/>
    <cellStyle name="Normal 15 5 3 3 3" xfId="11733" xr:uid="{00000000-0005-0000-0000-00006A2D0000}"/>
    <cellStyle name="Normal 15 5 3 4" xfId="11734" xr:uid="{00000000-0005-0000-0000-00006B2D0000}"/>
    <cellStyle name="Normal 15 5 3 4 2" xfId="11735" xr:uid="{00000000-0005-0000-0000-00006C2D0000}"/>
    <cellStyle name="Normal 15 5 3 4 2 2" xfId="11736" xr:uid="{00000000-0005-0000-0000-00006D2D0000}"/>
    <cellStyle name="Normal 15 5 3 4 3" xfId="11737" xr:uid="{00000000-0005-0000-0000-00006E2D0000}"/>
    <cellStyle name="Normal 15 5 3 5" xfId="11738" xr:uid="{00000000-0005-0000-0000-00006F2D0000}"/>
    <cellStyle name="Normal 15 5 3 5 2" xfId="11739" xr:uid="{00000000-0005-0000-0000-0000702D0000}"/>
    <cellStyle name="Normal 15 5 3 5 2 2" xfId="11740" xr:uid="{00000000-0005-0000-0000-0000712D0000}"/>
    <cellStyle name="Normal 15 5 3 5 3" xfId="11741" xr:uid="{00000000-0005-0000-0000-0000722D0000}"/>
    <cellStyle name="Normal 15 5 3 6" xfId="11742" xr:uid="{00000000-0005-0000-0000-0000732D0000}"/>
    <cellStyle name="Normal 15 5 3 6 2" xfId="11743" xr:uid="{00000000-0005-0000-0000-0000742D0000}"/>
    <cellStyle name="Normal 15 5 3 7" xfId="11744" xr:uid="{00000000-0005-0000-0000-0000752D0000}"/>
    <cellStyle name="Normal 15 5 3 7 2" xfId="11745" xr:uid="{00000000-0005-0000-0000-0000762D0000}"/>
    <cellStyle name="Normal 15 5 3 8" xfId="11746" xr:uid="{00000000-0005-0000-0000-0000772D0000}"/>
    <cellStyle name="Normal 15 5 4" xfId="11747" xr:uid="{00000000-0005-0000-0000-0000782D0000}"/>
    <cellStyle name="Normal 15 5 4 2" xfId="11748" xr:uid="{00000000-0005-0000-0000-0000792D0000}"/>
    <cellStyle name="Normal 15 5 4 2 2" xfId="11749" xr:uid="{00000000-0005-0000-0000-00007A2D0000}"/>
    <cellStyle name="Normal 15 5 4 2 2 2" xfId="11750" xr:uid="{00000000-0005-0000-0000-00007B2D0000}"/>
    <cellStyle name="Normal 15 5 4 2 3" xfId="11751" xr:uid="{00000000-0005-0000-0000-00007C2D0000}"/>
    <cellStyle name="Normal 15 5 4 3" xfId="11752" xr:uid="{00000000-0005-0000-0000-00007D2D0000}"/>
    <cellStyle name="Normal 15 5 4 3 2" xfId="11753" xr:uid="{00000000-0005-0000-0000-00007E2D0000}"/>
    <cellStyle name="Normal 15 5 4 3 2 2" xfId="11754" xr:uid="{00000000-0005-0000-0000-00007F2D0000}"/>
    <cellStyle name="Normal 15 5 4 3 3" xfId="11755" xr:uid="{00000000-0005-0000-0000-0000802D0000}"/>
    <cellStyle name="Normal 15 5 4 4" xfId="11756" xr:uid="{00000000-0005-0000-0000-0000812D0000}"/>
    <cellStyle name="Normal 15 5 4 4 2" xfId="11757" xr:uid="{00000000-0005-0000-0000-0000822D0000}"/>
    <cellStyle name="Normal 15 5 4 4 2 2" xfId="11758" xr:uid="{00000000-0005-0000-0000-0000832D0000}"/>
    <cellStyle name="Normal 15 5 4 4 3" xfId="11759" xr:uid="{00000000-0005-0000-0000-0000842D0000}"/>
    <cellStyle name="Normal 15 5 4 5" xfId="11760" xr:uid="{00000000-0005-0000-0000-0000852D0000}"/>
    <cellStyle name="Normal 15 5 4 5 2" xfId="11761" xr:uid="{00000000-0005-0000-0000-0000862D0000}"/>
    <cellStyle name="Normal 15 5 4 6" xfId="11762" xr:uid="{00000000-0005-0000-0000-0000872D0000}"/>
    <cellStyle name="Normal 15 5 4 6 2" xfId="11763" xr:uid="{00000000-0005-0000-0000-0000882D0000}"/>
    <cellStyle name="Normal 15 5 4 7" xfId="11764" xr:uid="{00000000-0005-0000-0000-0000892D0000}"/>
    <cellStyle name="Normal 15 5 5" xfId="11765" xr:uid="{00000000-0005-0000-0000-00008A2D0000}"/>
    <cellStyle name="Normal 15 5 5 2" xfId="11766" xr:uid="{00000000-0005-0000-0000-00008B2D0000}"/>
    <cellStyle name="Normal 15 5 5 2 2" xfId="11767" xr:uid="{00000000-0005-0000-0000-00008C2D0000}"/>
    <cellStyle name="Normal 15 5 5 2 2 2" xfId="11768" xr:uid="{00000000-0005-0000-0000-00008D2D0000}"/>
    <cellStyle name="Normal 15 5 5 2 3" xfId="11769" xr:uid="{00000000-0005-0000-0000-00008E2D0000}"/>
    <cellStyle name="Normal 15 5 5 3" xfId="11770" xr:uid="{00000000-0005-0000-0000-00008F2D0000}"/>
    <cellStyle name="Normal 15 5 5 3 2" xfId="11771" xr:uid="{00000000-0005-0000-0000-0000902D0000}"/>
    <cellStyle name="Normal 15 5 5 3 2 2" xfId="11772" xr:uid="{00000000-0005-0000-0000-0000912D0000}"/>
    <cellStyle name="Normal 15 5 5 3 3" xfId="11773" xr:uid="{00000000-0005-0000-0000-0000922D0000}"/>
    <cellStyle name="Normal 15 5 5 4" xfId="11774" xr:uid="{00000000-0005-0000-0000-0000932D0000}"/>
    <cellStyle name="Normal 15 5 5 4 2" xfId="11775" xr:uid="{00000000-0005-0000-0000-0000942D0000}"/>
    <cellStyle name="Normal 15 5 5 4 2 2" xfId="11776" xr:uid="{00000000-0005-0000-0000-0000952D0000}"/>
    <cellStyle name="Normal 15 5 5 4 3" xfId="11777" xr:uid="{00000000-0005-0000-0000-0000962D0000}"/>
    <cellStyle name="Normal 15 5 5 5" xfId="11778" xr:uid="{00000000-0005-0000-0000-0000972D0000}"/>
    <cellStyle name="Normal 15 5 5 5 2" xfId="11779" xr:uid="{00000000-0005-0000-0000-0000982D0000}"/>
    <cellStyle name="Normal 15 5 5 6" xfId="11780" xr:uid="{00000000-0005-0000-0000-0000992D0000}"/>
    <cellStyle name="Normal 15 5 5 6 2" xfId="11781" xr:uid="{00000000-0005-0000-0000-00009A2D0000}"/>
    <cellStyle name="Normal 15 5 5 7" xfId="11782" xr:uid="{00000000-0005-0000-0000-00009B2D0000}"/>
    <cellStyle name="Normal 15 5 6" xfId="11783" xr:uid="{00000000-0005-0000-0000-00009C2D0000}"/>
    <cellStyle name="Normal 15 5 6 2" xfId="11784" xr:uid="{00000000-0005-0000-0000-00009D2D0000}"/>
    <cellStyle name="Normal 15 5 6 2 2" xfId="11785" xr:uid="{00000000-0005-0000-0000-00009E2D0000}"/>
    <cellStyle name="Normal 15 5 6 3" xfId="11786" xr:uid="{00000000-0005-0000-0000-00009F2D0000}"/>
    <cellStyle name="Normal 15 5 7" xfId="11787" xr:uid="{00000000-0005-0000-0000-0000A02D0000}"/>
    <cellStyle name="Normal 15 5 7 2" xfId="11788" xr:uid="{00000000-0005-0000-0000-0000A12D0000}"/>
    <cellStyle name="Normal 15 5 7 2 2" xfId="11789" xr:uid="{00000000-0005-0000-0000-0000A22D0000}"/>
    <cellStyle name="Normal 15 5 7 3" xfId="11790" xr:uid="{00000000-0005-0000-0000-0000A32D0000}"/>
    <cellStyle name="Normal 15 5 8" xfId="11791" xr:uid="{00000000-0005-0000-0000-0000A42D0000}"/>
    <cellStyle name="Normal 15 5 8 2" xfId="11792" xr:uid="{00000000-0005-0000-0000-0000A52D0000}"/>
    <cellStyle name="Normal 15 5 8 2 2" xfId="11793" xr:uid="{00000000-0005-0000-0000-0000A62D0000}"/>
    <cellStyle name="Normal 15 5 8 3" xfId="11794" xr:uid="{00000000-0005-0000-0000-0000A72D0000}"/>
    <cellStyle name="Normal 15 5 9" xfId="11795" xr:uid="{00000000-0005-0000-0000-0000A82D0000}"/>
    <cellStyle name="Normal 15 5 9 2" xfId="11796" xr:uid="{00000000-0005-0000-0000-0000A92D0000}"/>
    <cellStyle name="Normal 15 6" xfId="443" xr:uid="{00000000-0005-0000-0000-0000AA2D0000}"/>
    <cellStyle name="Normal 15 6 10" xfId="11797" xr:uid="{00000000-0005-0000-0000-0000AB2D0000}"/>
    <cellStyle name="Normal 15 6 10 2" xfId="11798" xr:uid="{00000000-0005-0000-0000-0000AC2D0000}"/>
    <cellStyle name="Normal 15 6 11" xfId="11799" xr:uid="{00000000-0005-0000-0000-0000AD2D0000}"/>
    <cellStyle name="Normal 15 6 2" xfId="11800" xr:uid="{00000000-0005-0000-0000-0000AE2D0000}"/>
    <cellStyle name="Normal 15 6 2 2" xfId="11801" xr:uid="{00000000-0005-0000-0000-0000AF2D0000}"/>
    <cellStyle name="Normal 15 6 2 2 2" xfId="11802" xr:uid="{00000000-0005-0000-0000-0000B02D0000}"/>
    <cellStyle name="Normal 15 6 2 2 2 2" xfId="11803" xr:uid="{00000000-0005-0000-0000-0000B12D0000}"/>
    <cellStyle name="Normal 15 6 2 2 2 2 2" xfId="11804" xr:uid="{00000000-0005-0000-0000-0000B22D0000}"/>
    <cellStyle name="Normal 15 6 2 2 2 3" xfId="11805" xr:uid="{00000000-0005-0000-0000-0000B32D0000}"/>
    <cellStyle name="Normal 15 6 2 2 3" xfId="11806" xr:uid="{00000000-0005-0000-0000-0000B42D0000}"/>
    <cellStyle name="Normal 15 6 2 2 3 2" xfId="11807" xr:uid="{00000000-0005-0000-0000-0000B52D0000}"/>
    <cellStyle name="Normal 15 6 2 2 3 2 2" xfId="11808" xr:uid="{00000000-0005-0000-0000-0000B62D0000}"/>
    <cellStyle name="Normal 15 6 2 2 3 3" xfId="11809" xr:uid="{00000000-0005-0000-0000-0000B72D0000}"/>
    <cellStyle name="Normal 15 6 2 2 4" xfId="11810" xr:uid="{00000000-0005-0000-0000-0000B82D0000}"/>
    <cellStyle name="Normal 15 6 2 2 4 2" xfId="11811" xr:uid="{00000000-0005-0000-0000-0000B92D0000}"/>
    <cellStyle name="Normal 15 6 2 2 4 2 2" xfId="11812" xr:uid="{00000000-0005-0000-0000-0000BA2D0000}"/>
    <cellStyle name="Normal 15 6 2 2 4 3" xfId="11813" xr:uid="{00000000-0005-0000-0000-0000BB2D0000}"/>
    <cellStyle name="Normal 15 6 2 2 5" xfId="11814" xr:uid="{00000000-0005-0000-0000-0000BC2D0000}"/>
    <cellStyle name="Normal 15 6 2 2 5 2" xfId="11815" xr:uid="{00000000-0005-0000-0000-0000BD2D0000}"/>
    <cellStyle name="Normal 15 6 2 2 6" xfId="11816" xr:uid="{00000000-0005-0000-0000-0000BE2D0000}"/>
    <cellStyle name="Normal 15 6 2 2 6 2" xfId="11817" xr:uid="{00000000-0005-0000-0000-0000BF2D0000}"/>
    <cellStyle name="Normal 15 6 2 2 7" xfId="11818" xr:uid="{00000000-0005-0000-0000-0000C02D0000}"/>
    <cellStyle name="Normal 15 6 2 3" xfId="11819" xr:uid="{00000000-0005-0000-0000-0000C12D0000}"/>
    <cellStyle name="Normal 15 6 2 3 2" xfId="11820" xr:uid="{00000000-0005-0000-0000-0000C22D0000}"/>
    <cellStyle name="Normal 15 6 2 3 2 2" xfId="11821" xr:uid="{00000000-0005-0000-0000-0000C32D0000}"/>
    <cellStyle name="Normal 15 6 2 3 2 2 2" xfId="11822" xr:uid="{00000000-0005-0000-0000-0000C42D0000}"/>
    <cellStyle name="Normal 15 6 2 3 2 3" xfId="11823" xr:uid="{00000000-0005-0000-0000-0000C52D0000}"/>
    <cellStyle name="Normal 15 6 2 3 3" xfId="11824" xr:uid="{00000000-0005-0000-0000-0000C62D0000}"/>
    <cellStyle name="Normal 15 6 2 3 3 2" xfId="11825" xr:uid="{00000000-0005-0000-0000-0000C72D0000}"/>
    <cellStyle name="Normal 15 6 2 3 3 2 2" xfId="11826" xr:uid="{00000000-0005-0000-0000-0000C82D0000}"/>
    <cellStyle name="Normal 15 6 2 3 3 3" xfId="11827" xr:uid="{00000000-0005-0000-0000-0000C92D0000}"/>
    <cellStyle name="Normal 15 6 2 3 4" xfId="11828" xr:uid="{00000000-0005-0000-0000-0000CA2D0000}"/>
    <cellStyle name="Normal 15 6 2 3 4 2" xfId="11829" xr:uid="{00000000-0005-0000-0000-0000CB2D0000}"/>
    <cellStyle name="Normal 15 6 2 3 4 2 2" xfId="11830" xr:uid="{00000000-0005-0000-0000-0000CC2D0000}"/>
    <cellStyle name="Normal 15 6 2 3 4 3" xfId="11831" xr:uid="{00000000-0005-0000-0000-0000CD2D0000}"/>
    <cellStyle name="Normal 15 6 2 3 5" xfId="11832" xr:uid="{00000000-0005-0000-0000-0000CE2D0000}"/>
    <cellStyle name="Normal 15 6 2 3 5 2" xfId="11833" xr:uid="{00000000-0005-0000-0000-0000CF2D0000}"/>
    <cellStyle name="Normal 15 6 2 3 6" xfId="11834" xr:uid="{00000000-0005-0000-0000-0000D02D0000}"/>
    <cellStyle name="Normal 15 6 2 3 6 2" xfId="11835" xr:uid="{00000000-0005-0000-0000-0000D12D0000}"/>
    <cellStyle name="Normal 15 6 2 3 7" xfId="11836" xr:uid="{00000000-0005-0000-0000-0000D22D0000}"/>
    <cellStyle name="Normal 15 6 2 4" xfId="11837" xr:uid="{00000000-0005-0000-0000-0000D32D0000}"/>
    <cellStyle name="Normal 15 6 2 4 2" xfId="11838" xr:uid="{00000000-0005-0000-0000-0000D42D0000}"/>
    <cellStyle name="Normal 15 6 2 4 2 2" xfId="11839" xr:uid="{00000000-0005-0000-0000-0000D52D0000}"/>
    <cellStyle name="Normal 15 6 2 4 3" xfId="11840" xr:uid="{00000000-0005-0000-0000-0000D62D0000}"/>
    <cellStyle name="Normal 15 6 2 5" xfId="11841" xr:uid="{00000000-0005-0000-0000-0000D72D0000}"/>
    <cellStyle name="Normal 15 6 2 5 2" xfId="11842" xr:uid="{00000000-0005-0000-0000-0000D82D0000}"/>
    <cellStyle name="Normal 15 6 2 5 2 2" xfId="11843" xr:uid="{00000000-0005-0000-0000-0000D92D0000}"/>
    <cellStyle name="Normal 15 6 2 5 3" xfId="11844" xr:uid="{00000000-0005-0000-0000-0000DA2D0000}"/>
    <cellStyle name="Normal 15 6 2 6" xfId="11845" xr:uid="{00000000-0005-0000-0000-0000DB2D0000}"/>
    <cellStyle name="Normal 15 6 2 6 2" xfId="11846" xr:uid="{00000000-0005-0000-0000-0000DC2D0000}"/>
    <cellStyle name="Normal 15 6 2 6 2 2" xfId="11847" xr:uid="{00000000-0005-0000-0000-0000DD2D0000}"/>
    <cellStyle name="Normal 15 6 2 6 3" xfId="11848" xr:uid="{00000000-0005-0000-0000-0000DE2D0000}"/>
    <cellStyle name="Normal 15 6 2 7" xfId="11849" xr:uid="{00000000-0005-0000-0000-0000DF2D0000}"/>
    <cellStyle name="Normal 15 6 2 7 2" xfId="11850" xr:uid="{00000000-0005-0000-0000-0000E02D0000}"/>
    <cellStyle name="Normal 15 6 2 8" xfId="11851" xr:uid="{00000000-0005-0000-0000-0000E12D0000}"/>
    <cellStyle name="Normal 15 6 2 8 2" xfId="11852" xr:uid="{00000000-0005-0000-0000-0000E22D0000}"/>
    <cellStyle name="Normal 15 6 2 9" xfId="11853" xr:uid="{00000000-0005-0000-0000-0000E32D0000}"/>
    <cellStyle name="Normal 15 6 3" xfId="11854" xr:uid="{00000000-0005-0000-0000-0000E42D0000}"/>
    <cellStyle name="Normal 15 6 3 2" xfId="11855" xr:uid="{00000000-0005-0000-0000-0000E52D0000}"/>
    <cellStyle name="Normal 15 6 3 2 2" xfId="11856" xr:uid="{00000000-0005-0000-0000-0000E62D0000}"/>
    <cellStyle name="Normal 15 6 3 2 2 2" xfId="11857" xr:uid="{00000000-0005-0000-0000-0000E72D0000}"/>
    <cellStyle name="Normal 15 6 3 2 2 2 2" xfId="11858" xr:uid="{00000000-0005-0000-0000-0000E82D0000}"/>
    <cellStyle name="Normal 15 6 3 2 2 3" xfId="11859" xr:uid="{00000000-0005-0000-0000-0000E92D0000}"/>
    <cellStyle name="Normal 15 6 3 2 3" xfId="11860" xr:uid="{00000000-0005-0000-0000-0000EA2D0000}"/>
    <cellStyle name="Normal 15 6 3 2 3 2" xfId="11861" xr:uid="{00000000-0005-0000-0000-0000EB2D0000}"/>
    <cellStyle name="Normal 15 6 3 2 3 2 2" xfId="11862" xr:uid="{00000000-0005-0000-0000-0000EC2D0000}"/>
    <cellStyle name="Normal 15 6 3 2 3 3" xfId="11863" xr:uid="{00000000-0005-0000-0000-0000ED2D0000}"/>
    <cellStyle name="Normal 15 6 3 2 4" xfId="11864" xr:uid="{00000000-0005-0000-0000-0000EE2D0000}"/>
    <cellStyle name="Normal 15 6 3 2 4 2" xfId="11865" xr:uid="{00000000-0005-0000-0000-0000EF2D0000}"/>
    <cellStyle name="Normal 15 6 3 2 4 2 2" xfId="11866" xr:uid="{00000000-0005-0000-0000-0000F02D0000}"/>
    <cellStyle name="Normal 15 6 3 2 4 3" xfId="11867" xr:uid="{00000000-0005-0000-0000-0000F12D0000}"/>
    <cellStyle name="Normal 15 6 3 2 5" xfId="11868" xr:uid="{00000000-0005-0000-0000-0000F22D0000}"/>
    <cellStyle name="Normal 15 6 3 2 5 2" xfId="11869" xr:uid="{00000000-0005-0000-0000-0000F32D0000}"/>
    <cellStyle name="Normal 15 6 3 2 6" xfId="11870" xr:uid="{00000000-0005-0000-0000-0000F42D0000}"/>
    <cellStyle name="Normal 15 6 3 2 6 2" xfId="11871" xr:uid="{00000000-0005-0000-0000-0000F52D0000}"/>
    <cellStyle name="Normal 15 6 3 2 7" xfId="11872" xr:uid="{00000000-0005-0000-0000-0000F62D0000}"/>
    <cellStyle name="Normal 15 6 3 3" xfId="11873" xr:uid="{00000000-0005-0000-0000-0000F72D0000}"/>
    <cellStyle name="Normal 15 6 3 3 2" xfId="11874" xr:uid="{00000000-0005-0000-0000-0000F82D0000}"/>
    <cellStyle name="Normal 15 6 3 3 2 2" xfId="11875" xr:uid="{00000000-0005-0000-0000-0000F92D0000}"/>
    <cellStyle name="Normal 15 6 3 3 3" xfId="11876" xr:uid="{00000000-0005-0000-0000-0000FA2D0000}"/>
    <cellStyle name="Normal 15 6 3 4" xfId="11877" xr:uid="{00000000-0005-0000-0000-0000FB2D0000}"/>
    <cellStyle name="Normal 15 6 3 4 2" xfId="11878" xr:uid="{00000000-0005-0000-0000-0000FC2D0000}"/>
    <cellStyle name="Normal 15 6 3 4 2 2" xfId="11879" xr:uid="{00000000-0005-0000-0000-0000FD2D0000}"/>
    <cellStyle name="Normal 15 6 3 4 3" xfId="11880" xr:uid="{00000000-0005-0000-0000-0000FE2D0000}"/>
    <cellStyle name="Normal 15 6 3 5" xfId="11881" xr:uid="{00000000-0005-0000-0000-0000FF2D0000}"/>
    <cellStyle name="Normal 15 6 3 5 2" xfId="11882" xr:uid="{00000000-0005-0000-0000-0000002E0000}"/>
    <cellStyle name="Normal 15 6 3 5 2 2" xfId="11883" xr:uid="{00000000-0005-0000-0000-0000012E0000}"/>
    <cellStyle name="Normal 15 6 3 5 3" xfId="11884" xr:uid="{00000000-0005-0000-0000-0000022E0000}"/>
    <cellStyle name="Normal 15 6 3 6" xfId="11885" xr:uid="{00000000-0005-0000-0000-0000032E0000}"/>
    <cellStyle name="Normal 15 6 3 6 2" xfId="11886" xr:uid="{00000000-0005-0000-0000-0000042E0000}"/>
    <cellStyle name="Normal 15 6 3 7" xfId="11887" xr:uid="{00000000-0005-0000-0000-0000052E0000}"/>
    <cellStyle name="Normal 15 6 3 7 2" xfId="11888" xr:uid="{00000000-0005-0000-0000-0000062E0000}"/>
    <cellStyle name="Normal 15 6 3 8" xfId="11889" xr:uid="{00000000-0005-0000-0000-0000072E0000}"/>
    <cellStyle name="Normal 15 6 4" xfId="11890" xr:uid="{00000000-0005-0000-0000-0000082E0000}"/>
    <cellStyle name="Normal 15 6 4 2" xfId="11891" xr:uid="{00000000-0005-0000-0000-0000092E0000}"/>
    <cellStyle name="Normal 15 6 4 2 2" xfId="11892" xr:uid="{00000000-0005-0000-0000-00000A2E0000}"/>
    <cellStyle name="Normal 15 6 4 2 2 2" xfId="11893" xr:uid="{00000000-0005-0000-0000-00000B2E0000}"/>
    <cellStyle name="Normal 15 6 4 2 3" xfId="11894" xr:uid="{00000000-0005-0000-0000-00000C2E0000}"/>
    <cellStyle name="Normal 15 6 4 3" xfId="11895" xr:uid="{00000000-0005-0000-0000-00000D2E0000}"/>
    <cellStyle name="Normal 15 6 4 3 2" xfId="11896" xr:uid="{00000000-0005-0000-0000-00000E2E0000}"/>
    <cellStyle name="Normal 15 6 4 3 2 2" xfId="11897" xr:uid="{00000000-0005-0000-0000-00000F2E0000}"/>
    <cellStyle name="Normal 15 6 4 3 3" xfId="11898" xr:uid="{00000000-0005-0000-0000-0000102E0000}"/>
    <cellStyle name="Normal 15 6 4 4" xfId="11899" xr:uid="{00000000-0005-0000-0000-0000112E0000}"/>
    <cellStyle name="Normal 15 6 4 4 2" xfId="11900" xr:uid="{00000000-0005-0000-0000-0000122E0000}"/>
    <cellStyle name="Normal 15 6 4 4 2 2" xfId="11901" xr:uid="{00000000-0005-0000-0000-0000132E0000}"/>
    <cellStyle name="Normal 15 6 4 4 3" xfId="11902" xr:uid="{00000000-0005-0000-0000-0000142E0000}"/>
    <cellStyle name="Normal 15 6 4 5" xfId="11903" xr:uid="{00000000-0005-0000-0000-0000152E0000}"/>
    <cellStyle name="Normal 15 6 4 5 2" xfId="11904" xr:uid="{00000000-0005-0000-0000-0000162E0000}"/>
    <cellStyle name="Normal 15 6 4 6" xfId="11905" xr:uid="{00000000-0005-0000-0000-0000172E0000}"/>
    <cellStyle name="Normal 15 6 4 6 2" xfId="11906" xr:uid="{00000000-0005-0000-0000-0000182E0000}"/>
    <cellStyle name="Normal 15 6 4 7" xfId="11907" xr:uid="{00000000-0005-0000-0000-0000192E0000}"/>
    <cellStyle name="Normal 15 6 5" xfId="11908" xr:uid="{00000000-0005-0000-0000-00001A2E0000}"/>
    <cellStyle name="Normal 15 6 5 2" xfId="11909" xr:uid="{00000000-0005-0000-0000-00001B2E0000}"/>
    <cellStyle name="Normal 15 6 5 2 2" xfId="11910" xr:uid="{00000000-0005-0000-0000-00001C2E0000}"/>
    <cellStyle name="Normal 15 6 5 2 2 2" xfId="11911" xr:uid="{00000000-0005-0000-0000-00001D2E0000}"/>
    <cellStyle name="Normal 15 6 5 2 3" xfId="11912" xr:uid="{00000000-0005-0000-0000-00001E2E0000}"/>
    <cellStyle name="Normal 15 6 5 3" xfId="11913" xr:uid="{00000000-0005-0000-0000-00001F2E0000}"/>
    <cellStyle name="Normal 15 6 5 3 2" xfId="11914" xr:uid="{00000000-0005-0000-0000-0000202E0000}"/>
    <cellStyle name="Normal 15 6 5 3 2 2" xfId="11915" xr:uid="{00000000-0005-0000-0000-0000212E0000}"/>
    <cellStyle name="Normal 15 6 5 3 3" xfId="11916" xr:uid="{00000000-0005-0000-0000-0000222E0000}"/>
    <cellStyle name="Normal 15 6 5 4" xfId="11917" xr:uid="{00000000-0005-0000-0000-0000232E0000}"/>
    <cellStyle name="Normal 15 6 5 4 2" xfId="11918" xr:uid="{00000000-0005-0000-0000-0000242E0000}"/>
    <cellStyle name="Normal 15 6 5 4 2 2" xfId="11919" xr:uid="{00000000-0005-0000-0000-0000252E0000}"/>
    <cellStyle name="Normal 15 6 5 4 3" xfId="11920" xr:uid="{00000000-0005-0000-0000-0000262E0000}"/>
    <cellStyle name="Normal 15 6 5 5" xfId="11921" xr:uid="{00000000-0005-0000-0000-0000272E0000}"/>
    <cellStyle name="Normal 15 6 5 5 2" xfId="11922" xr:uid="{00000000-0005-0000-0000-0000282E0000}"/>
    <cellStyle name="Normal 15 6 5 6" xfId="11923" xr:uid="{00000000-0005-0000-0000-0000292E0000}"/>
    <cellStyle name="Normal 15 6 5 6 2" xfId="11924" xr:uid="{00000000-0005-0000-0000-00002A2E0000}"/>
    <cellStyle name="Normal 15 6 5 7" xfId="11925" xr:uid="{00000000-0005-0000-0000-00002B2E0000}"/>
    <cellStyle name="Normal 15 6 6" xfId="11926" xr:uid="{00000000-0005-0000-0000-00002C2E0000}"/>
    <cellStyle name="Normal 15 6 6 2" xfId="11927" xr:uid="{00000000-0005-0000-0000-00002D2E0000}"/>
    <cellStyle name="Normal 15 6 6 2 2" xfId="11928" xr:uid="{00000000-0005-0000-0000-00002E2E0000}"/>
    <cellStyle name="Normal 15 6 6 3" xfId="11929" xr:uid="{00000000-0005-0000-0000-00002F2E0000}"/>
    <cellStyle name="Normal 15 6 7" xfId="11930" xr:uid="{00000000-0005-0000-0000-0000302E0000}"/>
    <cellStyle name="Normal 15 6 7 2" xfId="11931" xr:uid="{00000000-0005-0000-0000-0000312E0000}"/>
    <cellStyle name="Normal 15 6 7 2 2" xfId="11932" xr:uid="{00000000-0005-0000-0000-0000322E0000}"/>
    <cellStyle name="Normal 15 6 7 3" xfId="11933" xr:uid="{00000000-0005-0000-0000-0000332E0000}"/>
    <cellStyle name="Normal 15 6 8" xfId="11934" xr:uid="{00000000-0005-0000-0000-0000342E0000}"/>
    <cellStyle name="Normal 15 6 8 2" xfId="11935" xr:uid="{00000000-0005-0000-0000-0000352E0000}"/>
    <cellStyle name="Normal 15 6 8 2 2" xfId="11936" xr:uid="{00000000-0005-0000-0000-0000362E0000}"/>
    <cellStyle name="Normal 15 6 8 3" xfId="11937" xr:uid="{00000000-0005-0000-0000-0000372E0000}"/>
    <cellStyle name="Normal 15 6 9" xfId="11938" xr:uid="{00000000-0005-0000-0000-0000382E0000}"/>
    <cellStyle name="Normal 15 6 9 2" xfId="11939" xr:uid="{00000000-0005-0000-0000-0000392E0000}"/>
    <cellStyle name="Normal 15 7" xfId="444" xr:uid="{00000000-0005-0000-0000-00003A2E0000}"/>
    <cellStyle name="Normal 15 7 2" xfId="11940" xr:uid="{00000000-0005-0000-0000-00003B2E0000}"/>
    <cellStyle name="Normal 15 7 2 2" xfId="11941" xr:uid="{00000000-0005-0000-0000-00003C2E0000}"/>
    <cellStyle name="Normal 15 7 2 2 2" xfId="11942" xr:uid="{00000000-0005-0000-0000-00003D2E0000}"/>
    <cellStyle name="Normal 15 7 2 2 2 2" xfId="11943" xr:uid="{00000000-0005-0000-0000-00003E2E0000}"/>
    <cellStyle name="Normal 15 7 2 2 3" xfId="11944" xr:uid="{00000000-0005-0000-0000-00003F2E0000}"/>
    <cellStyle name="Normal 15 7 2 3" xfId="11945" xr:uid="{00000000-0005-0000-0000-0000402E0000}"/>
    <cellStyle name="Normal 15 7 2 3 2" xfId="11946" xr:uid="{00000000-0005-0000-0000-0000412E0000}"/>
    <cellStyle name="Normal 15 7 2 3 2 2" xfId="11947" xr:uid="{00000000-0005-0000-0000-0000422E0000}"/>
    <cellStyle name="Normal 15 7 2 3 3" xfId="11948" xr:uid="{00000000-0005-0000-0000-0000432E0000}"/>
    <cellStyle name="Normal 15 7 2 4" xfId="11949" xr:uid="{00000000-0005-0000-0000-0000442E0000}"/>
    <cellStyle name="Normal 15 7 2 4 2" xfId="11950" xr:uid="{00000000-0005-0000-0000-0000452E0000}"/>
    <cellStyle name="Normal 15 7 2 4 2 2" xfId="11951" xr:uid="{00000000-0005-0000-0000-0000462E0000}"/>
    <cellStyle name="Normal 15 7 2 4 3" xfId="11952" xr:uid="{00000000-0005-0000-0000-0000472E0000}"/>
    <cellStyle name="Normal 15 7 2 5" xfId="11953" xr:uid="{00000000-0005-0000-0000-0000482E0000}"/>
    <cellStyle name="Normal 15 7 2 5 2" xfId="11954" xr:uid="{00000000-0005-0000-0000-0000492E0000}"/>
    <cellStyle name="Normal 15 7 2 6" xfId="11955" xr:uid="{00000000-0005-0000-0000-00004A2E0000}"/>
    <cellStyle name="Normal 15 7 2 6 2" xfId="11956" xr:uid="{00000000-0005-0000-0000-00004B2E0000}"/>
    <cellStyle name="Normal 15 7 2 7" xfId="11957" xr:uid="{00000000-0005-0000-0000-00004C2E0000}"/>
    <cellStyle name="Normal 15 7 3" xfId="11958" xr:uid="{00000000-0005-0000-0000-00004D2E0000}"/>
    <cellStyle name="Normal 15 7 3 2" xfId="11959" xr:uid="{00000000-0005-0000-0000-00004E2E0000}"/>
    <cellStyle name="Normal 15 7 3 2 2" xfId="11960" xr:uid="{00000000-0005-0000-0000-00004F2E0000}"/>
    <cellStyle name="Normal 15 7 3 2 2 2" xfId="11961" xr:uid="{00000000-0005-0000-0000-0000502E0000}"/>
    <cellStyle name="Normal 15 7 3 2 3" xfId="11962" xr:uid="{00000000-0005-0000-0000-0000512E0000}"/>
    <cellStyle name="Normal 15 7 3 3" xfId="11963" xr:uid="{00000000-0005-0000-0000-0000522E0000}"/>
    <cellStyle name="Normal 15 7 3 3 2" xfId="11964" xr:uid="{00000000-0005-0000-0000-0000532E0000}"/>
    <cellStyle name="Normal 15 7 3 3 2 2" xfId="11965" xr:uid="{00000000-0005-0000-0000-0000542E0000}"/>
    <cellStyle name="Normal 15 7 3 3 3" xfId="11966" xr:uid="{00000000-0005-0000-0000-0000552E0000}"/>
    <cellStyle name="Normal 15 7 3 4" xfId="11967" xr:uid="{00000000-0005-0000-0000-0000562E0000}"/>
    <cellStyle name="Normal 15 7 3 4 2" xfId="11968" xr:uid="{00000000-0005-0000-0000-0000572E0000}"/>
    <cellStyle name="Normal 15 7 3 4 2 2" xfId="11969" xr:uid="{00000000-0005-0000-0000-0000582E0000}"/>
    <cellStyle name="Normal 15 7 3 4 3" xfId="11970" xr:uid="{00000000-0005-0000-0000-0000592E0000}"/>
    <cellStyle name="Normal 15 7 3 5" xfId="11971" xr:uid="{00000000-0005-0000-0000-00005A2E0000}"/>
    <cellStyle name="Normal 15 7 3 5 2" xfId="11972" xr:uid="{00000000-0005-0000-0000-00005B2E0000}"/>
    <cellStyle name="Normal 15 7 3 6" xfId="11973" xr:uid="{00000000-0005-0000-0000-00005C2E0000}"/>
    <cellStyle name="Normal 15 7 3 6 2" xfId="11974" xr:uid="{00000000-0005-0000-0000-00005D2E0000}"/>
    <cellStyle name="Normal 15 7 3 7" xfId="11975" xr:uid="{00000000-0005-0000-0000-00005E2E0000}"/>
    <cellStyle name="Normal 15 7 4" xfId="11976" xr:uid="{00000000-0005-0000-0000-00005F2E0000}"/>
    <cellStyle name="Normal 15 7 4 2" xfId="11977" xr:uid="{00000000-0005-0000-0000-0000602E0000}"/>
    <cellStyle name="Normal 15 7 4 2 2" xfId="11978" xr:uid="{00000000-0005-0000-0000-0000612E0000}"/>
    <cellStyle name="Normal 15 7 4 3" xfId="11979" xr:uid="{00000000-0005-0000-0000-0000622E0000}"/>
    <cellStyle name="Normal 15 7 5" xfId="11980" xr:uid="{00000000-0005-0000-0000-0000632E0000}"/>
    <cellStyle name="Normal 15 7 5 2" xfId="11981" xr:uid="{00000000-0005-0000-0000-0000642E0000}"/>
    <cellStyle name="Normal 15 7 5 2 2" xfId="11982" xr:uid="{00000000-0005-0000-0000-0000652E0000}"/>
    <cellStyle name="Normal 15 7 5 3" xfId="11983" xr:uid="{00000000-0005-0000-0000-0000662E0000}"/>
    <cellStyle name="Normal 15 7 6" xfId="11984" xr:uid="{00000000-0005-0000-0000-0000672E0000}"/>
    <cellStyle name="Normal 15 7 6 2" xfId="11985" xr:uid="{00000000-0005-0000-0000-0000682E0000}"/>
    <cellStyle name="Normal 15 7 6 2 2" xfId="11986" xr:uid="{00000000-0005-0000-0000-0000692E0000}"/>
    <cellStyle name="Normal 15 7 6 3" xfId="11987" xr:uid="{00000000-0005-0000-0000-00006A2E0000}"/>
    <cellStyle name="Normal 15 7 7" xfId="11988" xr:uid="{00000000-0005-0000-0000-00006B2E0000}"/>
    <cellStyle name="Normal 15 7 7 2" xfId="11989" xr:uid="{00000000-0005-0000-0000-00006C2E0000}"/>
    <cellStyle name="Normal 15 7 8" xfId="11990" xr:uid="{00000000-0005-0000-0000-00006D2E0000}"/>
    <cellStyle name="Normal 15 7 8 2" xfId="11991" xr:uid="{00000000-0005-0000-0000-00006E2E0000}"/>
    <cellStyle name="Normal 15 7 9" xfId="11992" xr:uid="{00000000-0005-0000-0000-00006F2E0000}"/>
    <cellStyle name="Normal 15 8" xfId="11993" xr:uid="{00000000-0005-0000-0000-0000702E0000}"/>
    <cellStyle name="Normal 15 8 2" xfId="11994" xr:uid="{00000000-0005-0000-0000-0000712E0000}"/>
    <cellStyle name="Normal 15 8 2 2" xfId="11995" xr:uid="{00000000-0005-0000-0000-0000722E0000}"/>
    <cellStyle name="Normal 15 8 2 2 2" xfId="11996" xr:uid="{00000000-0005-0000-0000-0000732E0000}"/>
    <cellStyle name="Normal 15 8 2 2 2 2" xfId="11997" xr:uid="{00000000-0005-0000-0000-0000742E0000}"/>
    <cellStyle name="Normal 15 8 2 2 3" xfId="11998" xr:uid="{00000000-0005-0000-0000-0000752E0000}"/>
    <cellStyle name="Normal 15 8 2 3" xfId="11999" xr:uid="{00000000-0005-0000-0000-0000762E0000}"/>
    <cellStyle name="Normal 15 8 2 3 2" xfId="12000" xr:uid="{00000000-0005-0000-0000-0000772E0000}"/>
    <cellStyle name="Normal 15 8 2 3 2 2" xfId="12001" xr:uid="{00000000-0005-0000-0000-0000782E0000}"/>
    <cellStyle name="Normal 15 8 2 3 3" xfId="12002" xr:uid="{00000000-0005-0000-0000-0000792E0000}"/>
    <cellStyle name="Normal 15 8 2 4" xfId="12003" xr:uid="{00000000-0005-0000-0000-00007A2E0000}"/>
    <cellStyle name="Normal 15 8 2 4 2" xfId="12004" xr:uid="{00000000-0005-0000-0000-00007B2E0000}"/>
    <cellStyle name="Normal 15 8 2 4 2 2" xfId="12005" xr:uid="{00000000-0005-0000-0000-00007C2E0000}"/>
    <cellStyle name="Normal 15 8 2 4 3" xfId="12006" xr:uid="{00000000-0005-0000-0000-00007D2E0000}"/>
    <cellStyle name="Normal 15 8 2 5" xfId="12007" xr:uid="{00000000-0005-0000-0000-00007E2E0000}"/>
    <cellStyle name="Normal 15 8 2 5 2" xfId="12008" xr:uid="{00000000-0005-0000-0000-00007F2E0000}"/>
    <cellStyle name="Normal 15 8 2 6" xfId="12009" xr:uid="{00000000-0005-0000-0000-0000802E0000}"/>
    <cellStyle name="Normal 15 8 2 6 2" xfId="12010" xr:uid="{00000000-0005-0000-0000-0000812E0000}"/>
    <cellStyle name="Normal 15 8 2 7" xfId="12011" xr:uid="{00000000-0005-0000-0000-0000822E0000}"/>
    <cellStyle name="Normal 15 8 3" xfId="12012" xr:uid="{00000000-0005-0000-0000-0000832E0000}"/>
    <cellStyle name="Normal 15 8 3 2" xfId="12013" xr:uid="{00000000-0005-0000-0000-0000842E0000}"/>
    <cellStyle name="Normal 15 8 3 2 2" xfId="12014" xr:uid="{00000000-0005-0000-0000-0000852E0000}"/>
    <cellStyle name="Normal 15 8 3 2 2 2" xfId="12015" xr:uid="{00000000-0005-0000-0000-0000862E0000}"/>
    <cellStyle name="Normal 15 8 3 2 3" xfId="12016" xr:uid="{00000000-0005-0000-0000-0000872E0000}"/>
    <cellStyle name="Normal 15 8 3 3" xfId="12017" xr:uid="{00000000-0005-0000-0000-0000882E0000}"/>
    <cellStyle name="Normal 15 8 3 3 2" xfId="12018" xr:uid="{00000000-0005-0000-0000-0000892E0000}"/>
    <cellStyle name="Normal 15 8 3 3 2 2" xfId="12019" xr:uid="{00000000-0005-0000-0000-00008A2E0000}"/>
    <cellStyle name="Normal 15 8 3 3 3" xfId="12020" xr:uid="{00000000-0005-0000-0000-00008B2E0000}"/>
    <cellStyle name="Normal 15 8 3 4" xfId="12021" xr:uid="{00000000-0005-0000-0000-00008C2E0000}"/>
    <cellStyle name="Normal 15 8 3 4 2" xfId="12022" xr:uid="{00000000-0005-0000-0000-00008D2E0000}"/>
    <cellStyle name="Normal 15 8 3 4 2 2" xfId="12023" xr:uid="{00000000-0005-0000-0000-00008E2E0000}"/>
    <cellStyle name="Normal 15 8 3 4 3" xfId="12024" xr:uid="{00000000-0005-0000-0000-00008F2E0000}"/>
    <cellStyle name="Normal 15 8 3 5" xfId="12025" xr:uid="{00000000-0005-0000-0000-0000902E0000}"/>
    <cellStyle name="Normal 15 8 3 5 2" xfId="12026" xr:uid="{00000000-0005-0000-0000-0000912E0000}"/>
    <cellStyle name="Normal 15 8 3 6" xfId="12027" xr:uid="{00000000-0005-0000-0000-0000922E0000}"/>
    <cellStyle name="Normal 15 8 3 6 2" xfId="12028" xr:uid="{00000000-0005-0000-0000-0000932E0000}"/>
    <cellStyle name="Normal 15 8 3 7" xfId="12029" xr:uid="{00000000-0005-0000-0000-0000942E0000}"/>
    <cellStyle name="Normal 15 8 4" xfId="12030" xr:uid="{00000000-0005-0000-0000-0000952E0000}"/>
    <cellStyle name="Normal 15 8 4 2" xfId="12031" xr:uid="{00000000-0005-0000-0000-0000962E0000}"/>
    <cellStyle name="Normal 15 8 4 2 2" xfId="12032" xr:uid="{00000000-0005-0000-0000-0000972E0000}"/>
    <cellStyle name="Normal 15 8 4 3" xfId="12033" xr:uid="{00000000-0005-0000-0000-0000982E0000}"/>
    <cellStyle name="Normal 15 8 5" xfId="12034" xr:uid="{00000000-0005-0000-0000-0000992E0000}"/>
    <cellStyle name="Normal 15 8 5 2" xfId="12035" xr:uid="{00000000-0005-0000-0000-00009A2E0000}"/>
    <cellStyle name="Normal 15 8 5 2 2" xfId="12036" xr:uid="{00000000-0005-0000-0000-00009B2E0000}"/>
    <cellStyle name="Normal 15 8 5 3" xfId="12037" xr:uid="{00000000-0005-0000-0000-00009C2E0000}"/>
    <cellStyle name="Normal 15 8 6" xfId="12038" xr:uid="{00000000-0005-0000-0000-00009D2E0000}"/>
    <cellStyle name="Normal 15 8 6 2" xfId="12039" xr:uid="{00000000-0005-0000-0000-00009E2E0000}"/>
    <cellStyle name="Normal 15 8 6 2 2" xfId="12040" xr:uid="{00000000-0005-0000-0000-00009F2E0000}"/>
    <cellStyle name="Normal 15 8 6 3" xfId="12041" xr:uid="{00000000-0005-0000-0000-0000A02E0000}"/>
    <cellStyle name="Normal 15 8 7" xfId="12042" xr:uid="{00000000-0005-0000-0000-0000A12E0000}"/>
    <cellStyle name="Normal 15 8 7 2" xfId="12043" xr:uid="{00000000-0005-0000-0000-0000A22E0000}"/>
    <cellStyle name="Normal 15 8 8" xfId="12044" xr:uid="{00000000-0005-0000-0000-0000A32E0000}"/>
    <cellStyle name="Normal 15 8 8 2" xfId="12045" xr:uid="{00000000-0005-0000-0000-0000A42E0000}"/>
    <cellStyle name="Normal 15 8 9" xfId="12046" xr:uid="{00000000-0005-0000-0000-0000A52E0000}"/>
    <cellStyle name="Normal 15 9" xfId="12047" xr:uid="{00000000-0005-0000-0000-0000A62E0000}"/>
    <cellStyle name="Normal 15 9 2" xfId="12048" xr:uid="{00000000-0005-0000-0000-0000A72E0000}"/>
    <cellStyle name="Normal 15 9 2 2" xfId="12049" xr:uid="{00000000-0005-0000-0000-0000A82E0000}"/>
    <cellStyle name="Normal 15 9 2 2 2" xfId="12050" xr:uid="{00000000-0005-0000-0000-0000A92E0000}"/>
    <cellStyle name="Normal 15 9 2 3" xfId="12051" xr:uid="{00000000-0005-0000-0000-0000AA2E0000}"/>
    <cellStyle name="Normal 15 9 3" xfId="12052" xr:uid="{00000000-0005-0000-0000-0000AB2E0000}"/>
    <cellStyle name="Normal 15 9 3 2" xfId="12053" xr:uid="{00000000-0005-0000-0000-0000AC2E0000}"/>
    <cellStyle name="Normal 15 9 3 2 2" xfId="12054" xr:uid="{00000000-0005-0000-0000-0000AD2E0000}"/>
    <cellStyle name="Normal 15 9 3 3" xfId="12055" xr:uid="{00000000-0005-0000-0000-0000AE2E0000}"/>
    <cellStyle name="Normal 15 9 4" xfId="12056" xr:uid="{00000000-0005-0000-0000-0000AF2E0000}"/>
    <cellStyle name="Normal 15 9 4 2" xfId="12057" xr:uid="{00000000-0005-0000-0000-0000B02E0000}"/>
    <cellStyle name="Normal 15 9 4 2 2" xfId="12058" xr:uid="{00000000-0005-0000-0000-0000B12E0000}"/>
    <cellStyle name="Normal 15 9 4 3" xfId="12059" xr:uid="{00000000-0005-0000-0000-0000B22E0000}"/>
    <cellStyle name="Normal 15 9 5" xfId="12060" xr:uid="{00000000-0005-0000-0000-0000B32E0000}"/>
    <cellStyle name="Normal 15 9 5 2" xfId="12061" xr:uid="{00000000-0005-0000-0000-0000B42E0000}"/>
    <cellStyle name="Normal 15 9 6" xfId="12062" xr:uid="{00000000-0005-0000-0000-0000B52E0000}"/>
    <cellStyle name="Normal 15 9 6 2" xfId="12063" xr:uid="{00000000-0005-0000-0000-0000B62E0000}"/>
    <cellStyle name="Normal 15 9 7" xfId="12064" xr:uid="{00000000-0005-0000-0000-0000B72E0000}"/>
    <cellStyle name="Normal 15_Confidential Information" xfId="12065" xr:uid="{00000000-0005-0000-0000-0000B82E0000}"/>
    <cellStyle name="Normal 16" xfId="445" xr:uid="{00000000-0005-0000-0000-0000B92E0000}"/>
    <cellStyle name="Normal 17" xfId="446" xr:uid="{00000000-0005-0000-0000-0000BA2E0000}"/>
    <cellStyle name="Normal 18" xfId="447" xr:uid="{00000000-0005-0000-0000-0000BB2E0000}"/>
    <cellStyle name="Normal 18 2" xfId="448" xr:uid="{00000000-0005-0000-0000-0000BC2E0000}"/>
    <cellStyle name="Normal 18 2 10" xfId="12066" xr:uid="{00000000-0005-0000-0000-0000BD2E0000}"/>
    <cellStyle name="Normal 18 2 10 2" xfId="12067" xr:uid="{00000000-0005-0000-0000-0000BE2E0000}"/>
    <cellStyle name="Normal 18 2 10 2 2" xfId="12068" xr:uid="{00000000-0005-0000-0000-0000BF2E0000}"/>
    <cellStyle name="Normal 18 2 10 3" xfId="12069" xr:uid="{00000000-0005-0000-0000-0000C02E0000}"/>
    <cellStyle name="Normal 18 2 11" xfId="12070" xr:uid="{00000000-0005-0000-0000-0000C12E0000}"/>
    <cellStyle name="Normal 18 2 11 2" xfId="12071" xr:uid="{00000000-0005-0000-0000-0000C22E0000}"/>
    <cellStyle name="Normal 18 2 11 2 2" xfId="12072" xr:uid="{00000000-0005-0000-0000-0000C32E0000}"/>
    <cellStyle name="Normal 18 2 11 3" xfId="12073" xr:uid="{00000000-0005-0000-0000-0000C42E0000}"/>
    <cellStyle name="Normal 18 2 12" xfId="12074" xr:uid="{00000000-0005-0000-0000-0000C52E0000}"/>
    <cellStyle name="Normal 18 2 12 2" xfId="12075" xr:uid="{00000000-0005-0000-0000-0000C62E0000}"/>
    <cellStyle name="Normal 18 2 12 2 2" xfId="12076" xr:uid="{00000000-0005-0000-0000-0000C72E0000}"/>
    <cellStyle name="Normal 18 2 12 3" xfId="12077" xr:uid="{00000000-0005-0000-0000-0000C82E0000}"/>
    <cellStyle name="Normal 18 2 13" xfId="12078" xr:uid="{00000000-0005-0000-0000-0000C92E0000}"/>
    <cellStyle name="Normal 18 2 13 2" xfId="12079" xr:uid="{00000000-0005-0000-0000-0000CA2E0000}"/>
    <cellStyle name="Normal 18 2 14" xfId="12080" xr:uid="{00000000-0005-0000-0000-0000CB2E0000}"/>
    <cellStyle name="Normal 18 2 14 2" xfId="12081" xr:uid="{00000000-0005-0000-0000-0000CC2E0000}"/>
    <cellStyle name="Normal 18 2 15" xfId="12082" xr:uid="{00000000-0005-0000-0000-0000CD2E0000}"/>
    <cellStyle name="Normal 18 2 2" xfId="449" xr:uid="{00000000-0005-0000-0000-0000CE2E0000}"/>
    <cellStyle name="Normal 18 2 2 10" xfId="12083" xr:uid="{00000000-0005-0000-0000-0000CF2E0000}"/>
    <cellStyle name="Normal 18 2 2 10 2" xfId="12084" xr:uid="{00000000-0005-0000-0000-0000D02E0000}"/>
    <cellStyle name="Normal 18 2 2 10 2 2" xfId="12085" xr:uid="{00000000-0005-0000-0000-0000D12E0000}"/>
    <cellStyle name="Normal 18 2 2 10 3" xfId="12086" xr:uid="{00000000-0005-0000-0000-0000D22E0000}"/>
    <cellStyle name="Normal 18 2 2 11" xfId="12087" xr:uid="{00000000-0005-0000-0000-0000D32E0000}"/>
    <cellStyle name="Normal 18 2 2 11 2" xfId="12088" xr:uid="{00000000-0005-0000-0000-0000D42E0000}"/>
    <cellStyle name="Normal 18 2 2 12" xfId="12089" xr:uid="{00000000-0005-0000-0000-0000D52E0000}"/>
    <cellStyle name="Normal 18 2 2 12 2" xfId="12090" xr:uid="{00000000-0005-0000-0000-0000D62E0000}"/>
    <cellStyle name="Normal 18 2 2 13" xfId="12091" xr:uid="{00000000-0005-0000-0000-0000D72E0000}"/>
    <cellStyle name="Normal 18 2 2 2" xfId="450" xr:uid="{00000000-0005-0000-0000-0000D82E0000}"/>
    <cellStyle name="Normal 18 2 2 2 10" xfId="12092" xr:uid="{00000000-0005-0000-0000-0000D92E0000}"/>
    <cellStyle name="Normal 18 2 2 2 10 2" xfId="12093" xr:uid="{00000000-0005-0000-0000-0000DA2E0000}"/>
    <cellStyle name="Normal 18 2 2 2 11" xfId="12094" xr:uid="{00000000-0005-0000-0000-0000DB2E0000}"/>
    <cellStyle name="Normal 18 2 2 2 2" xfId="12095" xr:uid="{00000000-0005-0000-0000-0000DC2E0000}"/>
    <cellStyle name="Normal 18 2 2 2 2 2" xfId="12096" xr:uid="{00000000-0005-0000-0000-0000DD2E0000}"/>
    <cellStyle name="Normal 18 2 2 2 2 2 2" xfId="12097" xr:uid="{00000000-0005-0000-0000-0000DE2E0000}"/>
    <cellStyle name="Normal 18 2 2 2 2 2 2 2" xfId="12098" xr:uid="{00000000-0005-0000-0000-0000DF2E0000}"/>
    <cellStyle name="Normal 18 2 2 2 2 2 2 2 2" xfId="12099" xr:uid="{00000000-0005-0000-0000-0000E02E0000}"/>
    <cellStyle name="Normal 18 2 2 2 2 2 2 3" xfId="12100" xr:uid="{00000000-0005-0000-0000-0000E12E0000}"/>
    <cellStyle name="Normal 18 2 2 2 2 2 3" xfId="12101" xr:uid="{00000000-0005-0000-0000-0000E22E0000}"/>
    <cellStyle name="Normal 18 2 2 2 2 2 3 2" xfId="12102" xr:uid="{00000000-0005-0000-0000-0000E32E0000}"/>
    <cellStyle name="Normal 18 2 2 2 2 2 3 2 2" xfId="12103" xr:uid="{00000000-0005-0000-0000-0000E42E0000}"/>
    <cellStyle name="Normal 18 2 2 2 2 2 3 3" xfId="12104" xr:uid="{00000000-0005-0000-0000-0000E52E0000}"/>
    <cellStyle name="Normal 18 2 2 2 2 2 4" xfId="12105" xr:uid="{00000000-0005-0000-0000-0000E62E0000}"/>
    <cellStyle name="Normal 18 2 2 2 2 2 4 2" xfId="12106" xr:uid="{00000000-0005-0000-0000-0000E72E0000}"/>
    <cellStyle name="Normal 18 2 2 2 2 2 4 2 2" xfId="12107" xr:uid="{00000000-0005-0000-0000-0000E82E0000}"/>
    <cellStyle name="Normal 18 2 2 2 2 2 4 3" xfId="12108" xr:uid="{00000000-0005-0000-0000-0000E92E0000}"/>
    <cellStyle name="Normal 18 2 2 2 2 2 5" xfId="12109" xr:uid="{00000000-0005-0000-0000-0000EA2E0000}"/>
    <cellStyle name="Normal 18 2 2 2 2 2 5 2" xfId="12110" xr:uid="{00000000-0005-0000-0000-0000EB2E0000}"/>
    <cellStyle name="Normal 18 2 2 2 2 2 6" xfId="12111" xr:uid="{00000000-0005-0000-0000-0000EC2E0000}"/>
    <cellStyle name="Normal 18 2 2 2 2 2 6 2" xfId="12112" xr:uid="{00000000-0005-0000-0000-0000ED2E0000}"/>
    <cellStyle name="Normal 18 2 2 2 2 2 7" xfId="12113" xr:uid="{00000000-0005-0000-0000-0000EE2E0000}"/>
    <cellStyle name="Normal 18 2 2 2 2 3" xfId="12114" xr:uid="{00000000-0005-0000-0000-0000EF2E0000}"/>
    <cellStyle name="Normal 18 2 2 2 2 3 2" xfId="12115" xr:uid="{00000000-0005-0000-0000-0000F02E0000}"/>
    <cellStyle name="Normal 18 2 2 2 2 3 2 2" xfId="12116" xr:uid="{00000000-0005-0000-0000-0000F12E0000}"/>
    <cellStyle name="Normal 18 2 2 2 2 3 2 2 2" xfId="12117" xr:uid="{00000000-0005-0000-0000-0000F22E0000}"/>
    <cellStyle name="Normal 18 2 2 2 2 3 2 3" xfId="12118" xr:uid="{00000000-0005-0000-0000-0000F32E0000}"/>
    <cellStyle name="Normal 18 2 2 2 2 3 3" xfId="12119" xr:uid="{00000000-0005-0000-0000-0000F42E0000}"/>
    <cellStyle name="Normal 18 2 2 2 2 3 3 2" xfId="12120" xr:uid="{00000000-0005-0000-0000-0000F52E0000}"/>
    <cellStyle name="Normal 18 2 2 2 2 3 3 2 2" xfId="12121" xr:uid="{00000000-0005-0000-0000-0000F62E0000}"/>
    <cellStyle name="Normal 18 2 2 2 2 3 3 3" xfId="12122" xr:uid="{00000000-0005-0000-0000-0000F72E0000}"/>
    <cellStyle name="Normal 18 2 2 2 2 3 4" xfId="12123" xr:uid="{00000000-0005-0000-0000-0000F82E0000}"/>
    <cellStyle name="Normal 18 2 2 2 2 3 4 2" xfId="12124" xr:uid="{00000000-0005-0000-0000-0000F92E0000}"/>
    <cellStyle name="Normal 18 2 2 2 2 3 4 2 2" xfId="12125" xr:uid="{00000000-0005-0000-0000-0000FA2E0000}"/>
    <cellStyle name="Normal 18 2 2 2 2 3 4 3" xfId="12126" xr:uid="{00000000-0005-0000-0000-0000FB2E0000}"/>
    <cellStyle name="Normal 18 2 2 2 2 3 5" xfId="12127" xr:uid="{00000000-0005-0000-0000-0000FC2E0000}"/>
    <cellStyle name="Normal 18 2 2 2 2 3 5 2" xfId="12128" xr:uid="{00000000-0005-0000-0000-0000FD2E0000}"/>
    <cellStyle name="Normal 18 2 2 2 2 3 6" xfId="12129" xr:uid="{00000000-0005-0000-0000-0000FE2E0000}"/>
    <cellStyle name="Normal 18 2 2 2 2 3 6 2" xfId="12130" xr:uid="{00000000-0005-0000-0000-0000FF2E0000}"/>
    <cellStyle name="Normal 18 2 2 2 2 3 7" xfId="12131" xr:uid="{00000000-0005-0000-0000-0000002F0000}"/>
    <cellStyle name="Normal 18 2 2 2 2 4" xfId="12132" xr:uid="{00000000-0005-0000-0000-0000012F0000}"/>
    <cellStyle name="Normal 18 2 2 2 2 4 2" xfId="12133" xr:uid="{00000000-0005-0000-0000-0000022F0000}"/>
    <cellStyle name="Normal 18 2 2 2 2 4 2 2" xfId="12134" xr:uid="{00000000-0005-0000-0000-0000032F0000}"/>
    <cellStyle name="Normal 18 2 2 2 2 4 3" xfId="12135" xr:uid="{00000000-0005-0000-0000-0000042F0000}"/>
    <cellStyle name="Normal 18 2 2 2 2 5" xfId="12136" xr:uid="{00000000-0005-0000-0000-0000052F0000}"/>
    <cellStyle name="Normal 18 2 2 2 2 5 2" xfId="12137" xr:uid="{00000000-0005-0000-0000-0000062F0000}"/>
    <cellStyle name="Normal 18 2 2 2 2 5 2 2" xfId="12138" xr:uid="{00000000-0005-0000-0000-0000072F0000}"/>
    <cellStyle name="Normal 18 2 2 2 2 5 3" xfId="12139" xr:uid="{00000000-0005-0000-0000-0000082F0000}"/>
    <cellStyle name="Normal 18 2 2 2 2 6" xfId="12140" xr:uid="{00000000-0005-0000-0000-0000092F0000}"/>
    <cellStyle name="Normal 18 2 2 2 2 6 2" xfId="12141" xr:uid="{00000000-0005-0000-0000-00000A2F0000}"/>
    <cellStyle name="Normal 18 2 2 2 2 6 2 2" xfId="12142" xr:uid="{00000000-0005-0000-0000-00000B2F0000}"/>
    <cellStyle name="Normal 18 2 2 2 2 6 3" xfId="12143" xr:uid="{00000000-0005-0000-0000-00000C2F0000}"/>
    <cellStyle name="Normal 18 2 2 2 2 7" xfId="12144" xr:uid="{00000000-0005-0000-0000-00000D2F0000}"/>
    <cellStyle name="Normal 18 2 2 2 2 7 2" xfId="12145" xr:uid="{00000000-0005-0000-0000-00000E2F0000}"/>
    <cellStyle name="Normal 18 2 2 2 2 8" xfId="12146" xr:uid="{00000000-0005-0000-0000-00000F2F0000}"/>
    <cellStyle name="Normal 18 2 2 2 2 8 2" xfId="12147" xr:uid="{00000000-0005-0000-0000-0000102F0000}"/>
    <cellStyle name="Normal 18 2 2 2 2 9" xfId="12148" xr:uid="{00000000-0005-0000-0000-0000112F0000}"/>
    <cellStyle name="Normal 18 2 2 2 3" xfId="12149" xr:uid="{00000000-0005-0000-0000-0000122F0000}"/>
    <cellStyle name="Normal 18 2 2 2 3 2" xfId="12150" xr:uid="{00000000-0005-0000-0000-0000132F0000}"/>
    <cellStyle name="Normal 18 2 2 2 3 2 2" xfId="12151" xr:uid="{00000000-0005-0000-0000-0000142F0000}"/>
    <cellStyle name="Normal 18 2 2 2 3 2 2 2" xfId="12152" xr:uid="{00000000-0005-0000-0000-0000152F0000}"/>
    <cellStyle name="Normal 18 2 2 2 3 2 2 2 2" xfId="12153" xr:uid="{00000000-0005-0000-0000-0000162F0000}"/>
    <cellStyle name="Normal 18 2 2 2 3 2 2 3" xfId="12154" xr:uid="{00000000-0005-0000-0000-0000172F0000}"/>
    <cellStyle name="Normal 18 2 2 2 3 2 3" xfId="12155" xr:uid="{00000000-0005-0000-0000-0000182F0000}"/>
    <cellStyle name="Normal 18 2 2 2 3 2 3 2" xfId="12156" xr:uid="{00000000-0005-0000-0000-0000192F0000}"/>
    <cellStyle name="Normal 18 2 2 2 3 2 3 2 2" xfId="12157" xr:uid="{00000000-0005-0000-0000-00001A2F0000}"/>
    <cellStyle name="Normal 18 2 2 2 3 2 3 3" xfId="12158" xr:uid="{00000000-0005-0000-0000-00001B2F0000}"/>
    <cellStyle name="Normal 18 2 2 2 3 2 4" xfId="12159" xr:uid="{00000000-0005-0000-0000-00001C2F0000}"/>
    <cellStyle name="Normal 18 2 2 2 3 2 4 2" xfId="12160" xr:uid="{00000000-0005-0000-0000-00001D2F0000}"/>
    <cellStyle name="Normal 18 2 2 2 3 2 4 2 2" xfId="12161" xr:uid="{00000000-0005-0000-0000-00001E2F0000}"/>
    <cellStyle name="Normal 18 2 2 2 3 2 4 3" xfId="12162" xr:uid="{00000000-0005-0000-0000-00001F2F0000}"/>
    <cellStyle name="Normal 18 2 2 2 3 2 5" xfId="12163" xr:uid="{00000000-0005-0000-0000-0000202F0000}"/>
    <cellStyle name="Normal 18 2 2 2 3 2 5 2" xfId="12164" xr:uid="{00000000-0005-0000-0000-0000212F0000}"/>
    <cellStyle name="Normal 18 2 2 2 3 2 6" xfId="12165" xr:uid="{00000000-0005-0000-0000-0000222F0000}"/>
    <cellStyle name="Normal 18 2 2 2 3 2 6 2" xfId="12166" xr:uid="{00000000-0005-0000-0000-0000232F0000}"/>
    <cellStyle name="Normal 18 2 2 2 3 2 7" xfId="12167" xr:uid="{00000000-0005-0000-0000-0000242F0000}"/>
    <cellStyle name="Normal 18 2 2 2 3 3" xfId="12168" xr:uid="{00000000-0005-0000-0000-0000252F0000}"/>
    <cellStyle name="Normal 18 2 2 2 3 3 2" xfId="12169" xr:uid="{00000000-0005-0000-0000-0000262F0000}"/>
    <cellStyle name="Normal 18 2 2 2 3 3 2 2" xfId="12170" xr:uid="{00000000-0005-0000-0000-0000272F0000}"/>
    <cellStyle name="Normal 18 2 2 2 3 3 3" xfId="12171" xr:uid="{00000000-0005-0000-0000-0000282F0000}"/>
    <cellStyle name="Normal 18 2 2 2 3 4" xfId="12172" xr:uid="{00000000-0005-0000-0000-0000292F0000}"/>
    <cellStyle name="Normal 18 2 2 2 3 4 2" xfId="12173" xr:uid="{00000000-0005-0000-0000-00002A2F0000}"/>
    <cellStyle name="Normal 18 2 2 2 3 4 2 2" xfId="12174" xr:uid="{00000000-0005-0000-0000-00002B2F0000}"/>
    <cellStyle name="Normal 18 2 2 2 3 4 3" xfId="12175" xr:uid="{00000000-0005-0000-0000-00002C2F0000}"/>
    <cellStyle name="Normal 18 2 2 2 3 5" xfId="12176" xr:uid="{00000000-0005-0000-0000-00002D2F0000}"/>
    <cellStyle name="Normal 18 2 2 2 3 5 2" xfId="12177" xr:uid="{00000000-0005-0000-0000-00002E2F0000}"/>
    <cellStyle name="Normal 18 2 2 2 3 5 2 2" xfId="12178" xr:uid="{00000000-0005-0000-0000-00002F2F0000}"/>
    <cellStyle name="Normal 18 2 2 2 3 5 3" xfId="12179" xr:uid="{00000000-0005-0000-0000-0000302F0000}"/>
    <cellStyle name="Normal 18 2 2 2 3 6" xfId="12180" xr:uid="{00000000-0005-0000-0000-0000312F0000}"/>
    <cellStyle name="Normal 18 2 2 2 3 6 2" xfId="12181" xr:uid="{00000000-0005-0000-0000-0000322F0000}"/>
    <cellStyle name="Normal 18 2 2 2 3 7" xfId="12182" xr:uid="{00000000-0005-0000-0000-0000332F0000}"/>
    <cellStyle name="Normal 18 2 2 2 3 7 2" xfId="12183" xr:uid="{00000000-0005-0000-0000-0000342F0000}"/>
    <cellStyle name="Normal 18 2 2 2 3 8" xfId="12184" xr:uid="{00000000-0005-0000-0000-0000352F0000}"/>
    <cellStyle name="Normal 18 2 2 2 4" xfId="12185" xr:uid="{00000000-0005-0000-0000-0000362F0000}"/>
    <cellStyle name="Normal 18 2 2 2 4 2" xfId="12186" xr:uid="{00000000-0005-0000-0000-0000372F0000}"/>
    <cellStyle name="Normal 18 2 2 2 4 2 2" xfId="12187" xr:uid="{00000000-0005-0000-0000-0000382F0000}"/>
    <cellStyle name="Normal 18 2 2 2 4 2 2 2" xfId="12188" xr:uid="{00000000-0005-0000-0000-0000392F0000}"/>
    <cellStyle name="Normal 18 2 2 2 4 2 3" xfId="12189" xr:uid="{00000000-0005-0000-0000-00003A2F0000}"/>
    <cellStyle name="Normal 18 2 2 2 4 3" xfId="12190" xr:uid="{00000000-0005-0000-0000-00003B2F0000}"/>
    <cellStyle name="Normal 18 2 2 2 4 3 2" xfId="12191" xr:uid="{00000000-0005-0000-0000-00003C2F0000}"/>
    <cellStyle name="Normal 18 2 2 2 4 3 2 2" xfId="12192" xr:uid="{00000000-0005-0000-0000-00003D2F0000}"/>
    <cellStyle name="Normal 18 2 2 2 4 3 3" xfId="12193" xr:uid="{00000000-0005-0000-0000-00003E2F0000}"/>
    <cellStyle name="Normal 18 2 2 2 4 4" xfId="12194" xr:uid="{00000000-0005-0000-0000-00003F2F0000}"/>
    <cellStyle name="Normal 18 2 2 2 4 4 2" xfId="12195" xr:uid="{00000000-0005-0000-0000-0000402F0000}"/>
    <cellStyle name="Normal 18 2 2 2 4 4 2 2" xfId="12196" xr:uid="{00000000-0005-0000-0000-0000412F0000}"/>
    <cellStyle name="Normal 18 2 2 2 4 4 3" xfId="12197" xr:uid="{00000000-0005-0000-0000-0000422F0000}"/>
    <cellStyle name="Normal 18 2 2 2 4 5" xfId="12198" xr:uid="{00000000-0005-0000-0000-0000432F0000}"/>
    <cellStyle name="Normal 18 2 2 2 4 5 2" xfId="12199" xr:uid="{00000000-0005-0000-0000-0000442F0000}"/>
    <cellStyle name="Normal 18 2 2 2 4 6" xfId="12200" xr:uid="{00000000-0005-0000-0000-0000452F0000}"/>
    <cellStyle name="Normal 18 2 2 2 4 6 2" xfId="12201" xr:uid="{00000000-0005-0000-0000-0000462F0000}"/>
    <cellStyle name="Normal 18 2 2 2 4 7" xfId="12202" xr:uid="{00000000-0005-0000-0000-0000472F0000}"/>
    <cellStyle name="Normal 18 2 2 2 5" xfId="12203" xr:uid="{00000000-0005-0000-0000-0000482F0000}"/>
    <cellStyle name="Normal 18 2 2 2 5 2" xfId="12204" xr:uid="{00000000-0005-0000-0000-0000492F0000}"/>
    <cellStyle name="Normal 18 2 2 2 5 2 2" xfId="12205" xr:uid="{00000000-0005-0000-0000-00004A2F0000}"/>
    <cellStyle name="Normal 18 2 2 2 5 2 2 2" xfId="12206" xr:uid="{00000000-0005-0000-0000-00004B2F0000}"/>
    <cellStyle name="Normal 18 2 2 2 5 2 3" xfId="12207" xr:uid="{00000000-0005-0000-0000-00004C2F0000}"/>
    <cellStyle name="Normal 18 2 2 2 5 3" xfId="12208" xr:uid="{00000000-0005-0000-0000-00004D2F0000}"/>
    <cellStyle name="Normal 18 2 2 2 5 3 2" xfId="12209" xr:uid="{00000000-0005-0000-0000-00004E2F0000}"/>
    <cellStyle name="Normal 18 2 2 2 5 3 2 2" xfId="12210" xr:uid="{00000000-0005-0000-0000-00004F2F0000}"/>
    <cellStyle name="Normal 18 2 2 2 5 3 3" xfId="12211" xr:uid="{00000000-0005-0000-0000-0000502F0000}"/>
    <cellStyle name="Normal 18 2 2 2 5 4" xfId="12212" xr:uid="{00000000-0005-0000-0000-0000512F0000}"/>
    <cellStyle name="Normal 18 2 2 2 5 4 2" xfId="12213" xr:uid="{00000000-0005-0000-0000-0000522F0000}"/>
    <cellStyle name="Normal 18 2 2 2 5 4 2 2" xfId="12214" xr:uid="{00000000-0005-0000-0000-0000532F0000}"/>
    <cellStyle name="Normal 18 2 2 2 5 4 3" xfId="12215" xr:uid="{00000000-0005-0000-0000-0000542F0000}"/>
    <cellStyle name="Normal 18 2 2 2 5 5" xfId="12216" xr:uid="{00000000-0005-0000-0000-0000552F0000}"/>
    <cellStyle name="Normal 18 2 2 2 5 5 2" xfId="12217" xr:uid="{00000000-0005-0000-0000-0000562F0000}"/>
    <cellStyle name="Normal 18 2 2 2 5 6" xfId="12218" xr:uid="{00000000-0005-0000-0000-0000572F0000}"/>
    <cellStyle name="Normal 18 2 2 2 5 6 2" xfId="12219" xr:uid="{00000000-0005-0000-0000-0000582F0000}"/>
    <cellStyle name="Normal 18 2 2 2 5 7" xfId="12220" xr:uid="{00000000-0005-0000-0000-0000592F0000}"/>
    <cellStyle name="Normal 18 2 2 2 6" xfId="12221" xr:uid="{00000000-0005-0000-0000-00005A2F0000}"/>
    <cellStyle name="Normal 18 2 2 2 6 2" xfId="12222" xr:uid="{00000000-0005-0000-0000-00005B2F0000}"/>
    <cellStyle name="Normal 18 2 2 2 6 2 2" xfId="12223" xr:uid="{00000000-0005-0000-0000-00005C2F0000}"/>
    <cellStyle name="Normal 18 2 2 2 6 3" xfId="12224" xr:uid="{00000000-0005-0000-0000-00005D2F0000}"/>
    <cellStyle name="Normal 18 2 2 2 7" xfId="12225" xr:uid="{00000000-0005-0000-0000-00005E2F0000}"/>
    <cellStyle name="Normal 18 2 2 2 7 2" xfId="12226" xr:uid="{00000000-0005-0000-0000-00005F2F0000}"/>
    <cellStyle name="Normal 18 2 2 2 7 2 2" xfId="12227" xr:uid="{00000000-0005-0000-0000-0000602F0000}"/>
    <cellStyle name="Normal 18 2 2 2 7 3" xfId="12228" xr:uid="{00000000-0005-0000-0000-0000612F0000}"/>
    <cellStyle name="Normal 18 2 2 2 8" xfId="12229" xr:uid="{00000000-0005-0000-0000-0000622F0000}"/>
    <cellStyle name="Normal 18 2 2 2 8 2" xfId="12230" xr:uid="{00000000-0005-0000-0000-0000632F0000}"/>
    <cellStyle name="Normal 18 2 2 2 8 2 2" xfId="12231" xr:uid="{00000000-0005-0000-0000-0000642F0000}"/>
    <cellStyle name="Normal 18 2 2 2 8 3" xfId="12232" xr:uid="{00000000-0005-0000-0000-0000652F0000}"/>
    <cellStyle name="Normal 18 2 2 2 9" xfId="12233" xr:uid="{00000000-0005-0000-0000-0000662F0000}"/>
    <cellStyle name="Normal 18 2 2 2 9 2" xfId="12234" xr:uid="{00000000-0005-0000-0000-0000672F0000}"/>
    <cellStyle name="Normal 18 2 2 3" xfId="451" xr:uid="{00000000-0005-0000-0000-0000682F0000}"/>
    <cellStyle name="Normal 18 2 2 3 10" xfId="12235" xr:uid="{00000000-0005-0000-0000-0000692F0000}"/>
    <cellStyle name="Normal 18 2 2 3 10 2" xfId="12236" xr:uid="{00000000-0005-0000-0000-00006A2F0000}"/>
    <cellStyle name="Normal 18 2 2 3 11" xfId="12237" xr:uid="{00000000-0005-0000-0000-00006B2F0000}"/>
    <cellStyle name="Normal 18 2 2 3 2" xfId="12238" xr:uid="{00000000-0005-0000-0000-00006C2F0000}"/>
    <cellStyle name="Normal 18 2 2 3 2 2" xfId="12239" xr:uid="{00000000-0005-0000-0000-00006D2F0000}"/>
    <cellStyle name="Normal 18 2 2 3 2 2 2" xfId="12240" xr:uid="{00000000-0005-0000-0000-00006E2F0000}"/>
    <cellStyle name="Normal 18 2 2 3 2 2 2 2" xfId="12241" xr:uid="{00000000-0005-0000-0000-00006F2F0000}"/>
    <cellStyle name="Normal 18 2 2 3 2 2 2 2 2" xfId="12242" xr:uid="{00000000-0005-0000-0000-0000702F0000}"/>
    <cellStyle name="Normal 18 2 2 3 2 2 2 3" xfId="12243" xr:uid="{00000000-0005-0000-0000-0000712F0000}"/>
    <cellStyle name="Normal 18 2 2 3 2 2 3" xfId="12244" xr:uid="{00000000-0005-0000-0000-0000722F0000}"/>
    <cellStyle name="Normal 18 2 2 3 2 2 3 2" xfId="12245" xr:uid="{00000000-0005-0000-0000-0000732F0000}"/>
    <cellStyle name="Normal 18 2 2 3 2 2 3 2 2" xfId="12246" xr:uid="{00000000-0005-0000-0000-0000742F0000}"/>
    <cellStyle name="Normal 18 2 2 3 2 2 3 3" xfId="12247" xr:uid="{00000000-0005-0000-0000-0000752F0000}"/>
    <cellStyle name="Normal 18 2 2 3 2 2 4" xfId="12248" xr:uid="{00000000-0005-0000-0000-0000762F0000}"/>
    <cellStyle name="Normal 18 2 2 3 2 2 4 2" xfId="12249" xr:uid="{00000000-0005-0000-0000-0000772F0000}"/>
    <cellStyle name="Normal 18 2 2 3 2 2 4 2 2" xfId="12250" xr:uid="{00000000-0005-0000-0000-0000782F0000}"/>
    <cellStyle name="Normal 18 2 2 3 2 2 4 3" xfId="12251" xr:uid="{00000000-0005-0000-0000-0000792F0000}"/>
    <cellStyle name="Normal 18 2 2 3 2 2 5" xfId="12252" xr:uid="{00000000-0005-0000-0000-00007A2F0000}"/>
    <cellStyle name="Normal 18 2 2 3 2 2 5 2" xfId="12253" xr:uid="{00000000-0005-0000-0000-00007B2F0000}"/>
    <cellStyle name="Normal 18 2 2 3 2 2 6" xfId="12254" xr:uid="{00000000-0005-0000-0000-00007C2F0000}"/>
    <cellStyle name="Normal 18 2 2 3 2 2 6 2" xfId="12255" xr:uid="{00000000-0005-0000-0000-00007D2F0000}"/>
    <cellStyle name="Normal 18 2 2 3 2 2 7" xfId="12256" xr:uid="{00000000-0005-0000-0000-00007E2F0000}"/>
    <cellStyle name="Normal 18 2 2 3 2 3" xfId="12257" xr:uid="{00000000-0005-0000-0000-00007F2F0000}"/>
    <cellStyle name="Normal 18 2 2 3 2 3 2" xfId="12258" xr:uid="{00000000-0005-0000-0000-0000802F0000}"/>
    <cellStyle name="Normal 18 2 2 3 2 3 2 2" xfId="12259" xr:uid="{00000000-0005-0000-0000-0000812F0000}"/>
    <cellStyle name="Normal 18 2 2 3 2 3 2 2 2" xfId="12260" xr:uid="{00000000-0005-0000-0000-0000822F0000}"/>
    <cellStyle name="Normal 18 2 2 3 2 3 2 3" xfId="12261" xr:uid="{00000000-0005-0000-0000-0000832F0000}"/>
    <cellStyle name="Normal 18 2 2 3 2 3 3" xfId="12262" xr:uid="{00000000-0005-0000-0000-0000842F0000}"/>
    <cellStyle name="Normal 18 2 2 3 2 3 3 2" xfId="12263" xr:uid="{00000000-0005-0000-0000-0000852F0000}"/>
    <cellStyle name="Normal 18 2 2 3 2 3 3 2 2" xfId="12264" xr:uid="{00000000-0005-0000-0000-0000862F0000}"/>
    <cellStyle name="Normal 18 2 2 3 2 3 3 3" xfId="12265" xr:uid="{00000000-0005-0000-0000-0000872F0000}"/>
    <cellStyle name="Normal 18 2 2 3 2 3 4" xfId="12266" xr:uid="{00000000-0005-0000-0000-0000882F0000}"/>
    <cellStyle name="Normal 18 2 2 3 2 3 4 2" xfId="12267" xr:uid="{00000000-0005-0000-0000-0000892F0000}"/>
    <cellStyle name="Normal 18 2 2 3 2 3 4 2 2" xfId="12268" xr:uid="{00000000-0005-0000-0000-00008A2F0000}"/>
    <cellStyle name="Normal 18 2 2 3 2 3 4 3" xfId="12269" xr:uid="{00000000-0005-0000-0000-00008B2F0000}"/>
    <cellStyle name="Normal 18 2 2 3 2 3 5" xfId="12270" xr:uid="{00000000-0005-0000-0000-00008C2F0000}"/>
    <cellStyle name="Normal 18 2 2 3 2 3 5 2" xfId="12271" xr:uid="{00000000-0005-0000-0000-00008D2F0000}"/>
    <cellStyle name="Normal 18 2 2 3 2 3 6" xfId="12272" xr:uid="{00000000-0005-0000-0000-00008E2F0000}"/>
    <cellStyle name="Normal 18 2 2 3 2 3 6 2" xfId="12273" xr:uid="{00000000-0005-0000-0000-00008F2F0000}"/>
    <cellStyle name="Normal 18 2 2 3 2 3 7" xfId="12274" xr:uid="{00000000-0005-0000-0000-0000902F0000}"/>
    <cellStyle name="Normal 18 2 2 3 2 4" xfId="12275" xr:uid="{00000000-0005-0000-0000-0000912F0000}"/>
    <cellStyle name="Normal 18 2 2 3 2 4 2" xfId="12276" xr:uid="{00000000-0005-0000-0000-0000922F0000}"/>
    <cellStyle name="Normal 18 2 2 3 2 4 2 2" xfId="12277" xr:uid="{00000000-0005-0000-0000-0000932F0000}"/>
    <cellStyle name="Normal 18 2 2 3 2 4 3" xfId="12278" xr:uid="{00000000-0005-0000-0000-0000942F0000}"/>
    <cellStyle name="Normal 18 2 2 3 2 5" xfId="12279" xr:uid="{00000000-0005-0000-0000-0000952F0000}"/>
    <cellStyle name="Normal 18 2 2 3 2 5 2" xfId="12280" xr:uid="{00000000-0005-0000-0000-0000962F0000}"/>
    <cellStyle name="Normal 18 2 2 3 2 5 2 2" xfId="12281" xr:uid="{00000000-0005-0000-0000-0000972F0000}"/>
    <cellStyle name="Normal 18 2 2 3 2 5 3" xfId="12282" xr:uid="{00000000-0005-0000-0000-0000982F0000}"/>
    <cellStyle name="Normal 18 2 2 3 2 6" xfId="12283" xr:uid="{00000000-0005-0000-0000-0000992F0000}"/>
    <cellStyle name="Normal 18 2 2 3 2 6 2" xfId="12284" xr:uid="{00000000-0005-0000-0000-00009A2F0000}"/>
    <cellStyle name="Normal 18 2 2 3 2 6 2 2" xfId="12285" xr:uid="{00000000-0005-0000-0000-00009B2F0000}"/>
    <cellStyle name="Normal 18 2 2 3 2 6 3" xfId="12286" xr:uid="{00000000-0005-0000-0000-00009C2F0000}"/>
    <cellStyle name="Normal 18 2 2 3 2 7" xfId="12287" xr:uid="{00000000-0005-0000-0000-00009D2F0000}"/>
    <cellStyle name="Normal 18 2 2 3 2 7 2" xfId="12288" xr:uid="{00000000-0005-0000-0000-00009E2F0000}"/>
    <cellStyle name="Normal 18 2 2 3 2 8" xfId="12289" xr:uid="{00000000-0005-0000-0000-00009F2F0000}"/>
    <cellStyle name="Normal 18 2 2 3 2 8 2" xfId="12290" xr:uid="{00000000-0005-0000-0000-0000A02F0000}"/>
    <cellStyle name="Normal 18 2 2 3 2 9" xfId="12291" xr:uid="{00000000-0005-0000-0000-0000A12F0000}"/>
    <cellStyle name="Normal 18 2 2 3 3" xfId="12292" xr:uid="{00000000-0005-0000-0000-0000A22F0000}"/>
    <cellStyle name="Normal 18 2 2 3 3 2" xfId="12293" xr:uid="{00000000-0005-0000-0000-0000A32F0000}"/>
    <cellStyle name="Normal 18 2 2 3 3 2 2" xfId="12294" xr:uid="{00000000-0005-0000-0000-0000A42F0000}"/>
    <cellStyle name="Normal 18 2 2 3 3 2 2 2" xfId="12295" xr:uid="{00000000-0005-0000-0000-0000A52F0000}"/>
    <cellStyle name="Normal 18 2 2 3 3 2 2 2 2" xfId="12296" xr:uid="{00000000-0005-0000-0000-0000A62F0000}"/>
    <cellStyle name="Normal 18 2 2 3 3 2 2 3" xfId="12297" xr:uid="{00000000-0005-0000-0000-0000A72F0000}"/>
    <cellStyle name="Normal 18 2 2 3 3 2 3" xfId="12298" xr:uid="{00000000-0005-0000-0000-0000A82F0000}"/>
    <cellStyle name="Normal 18 2 2 3 3 2 3 2" xfId="12299" xr:uid="{00000000-0005-0000-0000-0000A92F0000}"/>
    <cellStyle name="Normal 18 2 2 3 3 2 3 2 2" xfId="12300" xr:uid="{00000000-0005-0000-0000-0000AA2F0000}"/>
    <cellStyle name="Normal 18 2 2 3 3 2 3 3" xfId="12301" xr:uid="{00000000-0005-0000-0000-0000AB2F0000}"/>
    <cellStyle name="Normal 18 2 2 3 3 2 4" xfId="12302" xr:uid="{00000000-0005-0000-0000-0000AC2F0000}"/>
    <cellStyle name="Normal 18 2 2 3 3 2 4 2" xfId="12303" xr:uid="{00000000-0005-0000-0000-0000AD2F0000}"/>
    <cellStyle name="Normal 18 2 2 3 3 2 4 2 2" xfId="12304" xr:uid="{00000000-0005-0000-0000-0000AE2F0000}"/>
    <cellStyle name="Normal 18 2 2 3 3 2 4 3" xfId="12305" xr:uid="{00000000-0005-0000-0000-0000AF2F0000}"/>
    <cellStyle name="Normal 18 2 2 3 3 2 5" xfId="12306" xr:uid="{00000000-0005-0000-0000-0000B02F0000}"/>
    <cellStyle name="Normal 18 2 2 3 3 2 5 2" xfId="12307" xr:uid="{00000000-0005-0000-0000-0000B12F0000}"/>
    <cellStyle name="Normal 18 2 2 3 3 2 6" xfId="12308" xr:uid="{00000000-0005-0000-0000-0000B22F0000}"/>
    <cellStyle name="Normal 18 2 2 3 3 2 6 2" xfId="12309" xr:uid="{00000000-0005-0000-0000-0000B32F0000}"/>
    <cellStyle name="Normal 18 2 2 3 3 2 7" xfId="12310" xr:uid="{00000000-0005-0000-0000-0000B42F0000}"/>
    <cellStyle name="Normal 18 2 2 3 3 3" xfId="12311" xr:uid="{00000000-0005-0000-0000-0000B52F0000}"/>
    <cellStyle name="Normal 18 2 2 3 3 3 2" xfId="12312" xr:uid="{00000000-0005-0000-0000-0000B62F0000}"/>
    <cellStyle name="Normal 18 2 2 3 3 3 2 2" xfId="12313" xr:uid="{00000000-0005-0000-0000-0000B72F0000}"/>
    <cellStyle name="Normal 18 2 2 3 3 3 3" xfId="12314" xr:uid="{00000000-0005-0000-0000-0000B82F0000}"/>
    <cellStyle name="Normal 18 2 2 3 3 4" xfId="12315" xr:uid="{00000000-0005-0000-0000-0000B92F0000}"/>
    <cellStyle name="Normal 18 2 2 3 3 4 2" xfId="12316" xr:uid="{00000000-0005-0000-0000-0000BA2F0000}"/>
    <cellStyle name="Normal 18 2 2 3 3 4 2 2" xfId="12317" xr:uid="{00000000-0005-0000-0000-0000BB2F0000}"/>
    <cellStyle name="Normal 18 2 2 3 3 4 3" xfId="12318" xr:uid="{00000000-0005-0000-0000-0000BC2F0000}"/>
    <cellStyle name="Normal 18 2 2 3 3 5" xfId="12319" xr:uid="{00000000-0005-0000-0000-0000BD2F0000}"/>
    <cellStyle name="Normal 18 2 2 3 3 5 2" xfId="12320" xr:uid="{00000000-0005-0000-0000-0000BE2F0000}"/>
    <cellStyle name="Normal 18 2 2 3 3 5 2 2" xfId="12321" xr:uid="{00000000-0005-0000-0000-0000BF2F0000}"/>
    <cellStyle name="Normal 18 2 2 3 3 5 3" xfId="12322" xr:uid="{00000000-0005-0000-0000-0000C02F0000}"/>
    <cellStyle name="Normal 18 2 2 3 3 6" xfId="12323" xr:uid="{00000000-0005-0000-0000-0000C12F0000}"/>
    <cellStyle name="Normal 18 2 2 3 3 6 2" xfId="12324" xr:uid="{00000000-0005-0000-0000-0000C22F0000}"/>
    <cellStyle name="Normal 18 2 2 3 3 7" xfId="12325" xr:uid="{00000000-0005-0000-0000-0000C32F0000}"/>
    <cellStyle name="Normal 18 2 2 3 3 7 2" xfId="12326" xr:uid="{00000000-0005-0000-0000-0000C42F0000}"/>
    <cellStyle name="Normal 18 2 2 3 3 8" xfId="12327" xr:uid="{00000000-0005-0000-0000-0000C52F0000}"/>
    <cellStyle name="Normal 18 2 2 3 4" xfId="12328" xr:uid="{00000000-0005-0000-0000-0000C62F0000}"/>
    <cellStyle name="Normal 18 2 2 3 4 2" xfId="12329" xr:uid="{00000000-0005-0000-0000-0000C72F0000}"/>
    <cellStyle name="Normal 18 2 2 3 4 2 2" xfId="12330" xr:uid="{00000000-0005-0000-0000-0000C82F0000}"/>
    <cellStyle name="Normal 18 2 2 3 4 2 2 2" xfId="12331" xr:uid="{00000000-0005-0000-0000-0000C92F0000}"/>
    <cellStyle name="Normal 18 2 2 3 4 2 3" xfId="12332" xr:uid="{00000000-0005-0000-0000-0000CA2F0000}"/>
    <cellStyle name="Normal 18 2 2 3 4 3" xfId="12333" xr:uid="{00000000-0005-0000-0000-0000CB2F0000}"/>
    <cellStyle name="Normal 18 2 2 3 4 3 2" xfId="12334" xr:uid="{00000000-0005-0000-0000-0000CC2F0000}"/>
    <cellStyle name="Normal 18 2 2 3 4 3 2 2" xfId="12335" xr:uid="{00000000-0005-0000-0000-0000CD2F0000}"/>
    <cellStyle name="Normal 18 2 2 3 4 3 3" xfId="12336" xr:uid="{00000000-0005-0000-0000-0000CE2F0000}"/>
    <cellStyle name="Normal 18 2 2 3 4 4" xfId="12337" xr:uid="{00000000-0005-0000-0000-0000CF2F0000}"/>
    <cellStyle name="Normal 18 2 2 3 4 4 2" xfId="12338" xr:uid="{00000000-0005-0000-0000-0000D02F0000}"/>
    <cellStyle name="Normal 18 2 2 3 4 4 2 2" xfId="12339" xr:uid="{00000000-0005-0000-0000-0000D12F0000}"/>
    <cellStyle name="Normal 18 2 2 3 4 4 3" xfId="12340" xr:uid="{00000000-0005-0000-0000-0000D22F0000}"/>
    <cellStyle name="Normal 18 2 2 3 4 5" xfId="12341" xr:uid="{00000000-0005-0000-0000-0000D32F0000}"/>
    <cellStyle name="Normal 18 2 2 3 4 5 2" xfId="12342" xr:uid="{00000000-0005-0000-0000-0000D42F0000}"/>
    <cellStyle name="Normal 18 2 2 3 4 6" xfId="12343" xr:uid="{00000000-0005-0000-0000-0000D52F0000}"/>
    <cellStyle name="Normal 18 2 2 3 4 6 2" xfId="12344" xr:uid="{00000000-0005-0000-0000-0000D62F0000}"/>
    <cellStyle name="Normal 18 2 2 3 4 7" xfId="12345" xr:uid="{00000000-0005-0000-0000-0000D72F0000}"/>
    <cellStyle name="Normal 18 2 2 3 5" xfId="12346" xr:uid="{00000000-0005-0000-0000-0000D82F0000}"/>
    <cellStyle name="Normal 18 2 2 3 5 2" xfId="12347" xr:uid="{00000000-0005-0000-0000-0000D92F0000}"/>
    <cellStyle name="Normal 18 2 2 3 5 2 2" xfId="12348" xr:uid="{00000000-0005-0000-0000-0000DA2F0000}"/>
    <cellStyle name="Normal 18 2 2 3 5 2 2 2" xfId="12349" xr:uid="{00000000-0005-0000-0000-0000DB2F0000}"/>
    <cellStyle name="Normal 18 2 2 3 5 2 3" xfId="12350" xr:uid="{00000000-0005-0000-0000-0000DC2F0000}"/>
    <cellStyle name="Normal 18 2 2 3 5 3" xfId="12351" xr:uid="{00000000-0005-0000-0000-0000DD2F0000}"/>
    <cellStyle name="Normal 18 2 2 3 5 3 2" xfId="12352" xr:uid="{00000000-0005-0000-0000-0000DE2F0000}"/>
    <cellStyle name="Normal 18 2 2 3 5 3 2 2" xfId="12353" xr:uid="{00000000-0005-0000-0000-0000DF2F0000}"/>
    <cellStyle name="Normal 18 2 2 3 5 3 3" xfId="12354" xr:uid="{00000000-0005-0000-0000-0000E02F0000}"/>
    <cellStyle name="Normal 18 2 2 3 5 4" xfId="12355" xr:uid="{00000000-0005-0000-0000-0000E12F0000}"/>
    <cellStyle name="Normal 18 2 2 3 5 4 2" xfId="12356" xr:uid="{00000000-0005-0000-0000-0000E22F0000}"/>
    <cellStyle name="Normal 18 2 2 3 5 4 2 2" xfId="12357" xr:uid="{00000000-0005-0000-0000-0000E32F0000}"/>
    <cellStyle name="Normal 18 2 2 3 5 4 3" xfId="12358" xr:uid="{00000000-0005-0000-0000-0000E42F0000}"/>
    <cellStyle name="Normal 18 2 2 3 5 5" xfId="12359" xr:uid="{00000000-0005-0000-0000-0000E52F0000}"/>
    <cellStyle name="Normal 18 2 2 3 5 5 2" xfId="12360" xr:uid="{00000000-0005-0000-0000-0000E62F0000}"/>
    <cellStyle name="Normal 18 2 2 3 5 6" xfId="12361" xr:uid="{00000000-0005-0000-0000-0000E72F0000}"/>
    <cellStyle name="Normal 18 2 2 3 5 6 2" xfId="12362" xr:uid="{00000000-0005-0000-0000-0000E82F0000}"/>
    <cellStyle name="Normal 18 2 2 3 5 7" xfId="12363" xr:uid="{00000000-0005-0000-0000-0000E92F0000}"/>
    <cellStyle name="Normal 18 2 2 3 6" xfId="12364" xr:uid="{00000000-0005-0000-0000-0000EA2F0000}"/>
    <cellStyle name="Normal 18 2 2 3 6 2" xfId="12365" xr:uid="{00000000-0005-0000-0000-0000EB2F0000}"/>
    <cellStyle name="Normal 18 2 2 3 6 2 2" xfId="12366" xr:uid="{00000000-0005-0000-0000-0000EC2F0000}"/>
    <cellStyle name="Normal 18 2 2 3 6 3" xfId="12367" xr:uid="{00000000-0005-0000-0000-0000ED2F0000}"/>
    <cellStyle name="Normal 18 2 2 3 7" xfId="12368" xr:uid="{00000000-0005-0000-0000-0000EE2F0000}"/>
    <cellStyle name="Normal 18 2 2 3 7 2" xfId="12369" xr:uid="{00000000-0005-0000-0000-0000EF2F0000}"/>
    <cellStyle name="Normal 18 2 2 3 7 2 2" xfId="12370" xr:uid="{00000000-0005-0000-0000-0000F02F0000}"/>
    <cellStyle name="Normal 18 2 2 3 7 3" xfId="12371" xr:uid="{00000000-0005-0000-0000-0000F12F0000}"/>
    <cellStyle name="Normal 18 2 2 3 8" xfId="12372" xr:uid="{00000000-0005-0000-0000-0000F22F0000}"/>
    <cellStyle name="Normal 18 2 2 3 8 2" xfId="12373" xr:uid="{00000000-0005-0000-0000-0000F32F0000}"/>
    <cellStyle name="Normal 18 2 2 3 8 2 2" xfId="12374" xr:uid="{00000000-0005-0000-0000-0000F42F0000}"/>
    <cellStyle name="Normal 18 2 2 3 8 3" xfId="12375" xr:uid="{00000000-0005-0000-0000-0000F52F0000}"/>
    <cellStyle name="Normal 18 2 2 3 9" xfId="12376" xr:uid="{00000000-0005-0000-0000-0000F62F0000}"/>
    <cellStyle name="Normal 18 2 2 3 9 2" xfId="12377" xr:uid="{00000000-0005-0000-0000-0000F72F0000}"/>
    <cellStyle name="Normal 18 2 2 4" xfId="12378" xr:uid="{00000000-0005-0000-0000-0000F82F0000}"/>
    <cellStyle name="Normal 18 2 2 4 2" xfId="12379" xr:uid="{00000000-0005-0000-0000-0000F92F0000}"/>
    <cellStyle name="Normal 18 2 2 4 2 2" xfId="12380" xr:uid="{00000000-0005-0000-0000-0000FA2F0000}"/>
    <cellStyle name="Normal 18 2 2 4 2 2 2" xfId="12381" xr:uid="{00000000-0005-0000-0000-0000FB2F0000}"/>
    <cellStyle name="Normal 18 2 2 4 2 2 2 2" xfId="12382" xr:uid="{00000000-0005-0000-0000-0000FC2F0000}"/>
    <cellStyle name="Normal 18 2 2 4 2 2 3" xfId="12383" xr:uid="{00000000-0005-0000-0000-0000FD2F0000}"/>
    <cellStyle name="Normal 18 2 2 4 2 3" xfId="12384" xr:uid="{00000000-0005-0000-0000-0000FE2F0000}"/>
    <cellStyle name="Normal 18 2 2 4 2 3 2" xfId="12385" xr:uid="{00000000-0005-0000-0000-0000FF2F0000}"/>
    <cellStyle name="Normal 18 2 2 4 2 3 2 2" xfId="12386" xr:uid="{00000000-0005-0000-0000-000000300000}"/>
    <cellStyle name="Normal 18 2 2 4 2 3 3" xfId="12387" xr:uid="{00000000-0005-0000-0000-000001300000}"/>
    <cellStyle name="Normal 18 2 2 4 2 4" xfId="12388" xr:uid="{00000000-0005-0000-0000-000002300000}"/>
    <cellStyle name="Normal 18 2 2 4 2 4 2" xfId="12389" xr:uid="{00000000-0005-0000-0000-000003300000}"/>
    <cellStyle name="Normal 18 2 2 4 2 4 2 2" xfId="12390" xr:uid="{00000000-0005-0000-0000-000004300000}"/>
    <cellStyle name="Normal 18 2 2 4 2 4 3" xfId="12391" xr:uid="{00000000-0005-0000-0000-000005300000}"/>
    <cellStyle name="Normal 18 2 2 4 2 5" xfId="12392" xr:uid="{00000000-0005-0000-0000-000006300000}"/>
    <cellStyle name="Normal 18 2 2 4 2 5 2" xfId="12393" xr:uid="{00000000-0005-0000-0000-000007300000}"/>
    <cellStyle name="Normal 18 2 2 4 2 6" xfId="12394" xr:uid="{00000000-0005-0000-0000-000008300000}"/>
    <cellStyle name="Normal 18 2 2 4 2 6 2" xfId="12395" xr:uid="{00000000-0005-0000-0000-000009300000}"/>
    <cellStyle name="Normal 18 2 2 4 2 7" xfId="12396" xr:uid="{00000000-0005-0000-0000-00000A300000}"/>
    <cellStyle name="Normal 18 2 2 4 3" xfId="12397" xr:uid="{00000000-0005-0000-0000-00000B300000}"/>
    <cellStyle name="Normal 18 2 2 4 3 2" xfId="12398" xr:uid="{00000000-0005-0000-0000-00000C300000}"/>
    <cellStyle name="Normal 18 2 2 4 3 2 2" xfId="12399" xr:uid="{00000000-0005-0000-0000-00000D300000}"/>
    <cellStyle name="Normal 18 2 2 4 3 2 2 2" xfId="12400" xr:uid="{00000000-0005-0000-0000-00000E300000}"/>
    <cellStyle name="Normal 18 2 2 4 3 2 3" xfId="12401" xr:uid="{00000000-0005-0000-0000-00000F300000}"/>
    <cellStyle name="Normal 18 2 2 4 3 3" xfId="12402" xr:uid="{00000000-0005-0000-0000-000010300000}"/>
    <cellStyle name="Normal 18 2 2 4 3 3 2" xfId="12403" xr:uid="{00000000-0005-0000-0000-000011300000}"/>
    <cellStyle name="Normal 18 2 2 4 3 3 2 2" xfId="12404" xr:uid="{00000000-0005-0000-0000-000012300000}"/>
    <cellStyle name="Normal 18 2 2 4 3 3 3" xfId="12405" xr:uid="{00000000-0005-0000-0000-000013300000}"/>
    <cellStyle name="Normal 18 2 2 4 3 4" xfId="12406" xr:uid="{00000000-0005-0000-0000-000014300000}"/>
    <cellStyle name="Normal 18 2 2 4 3 4 2" xfId="12407" xr:uid="{00000000-0005-0000-0000-000015300000}"/>
    <cellStyle name="Normal 18 2 2 4 3 4 2 2" xfId="12408" xr:uid="{00000000-0005-0000-0000-000016300000}"/>
    <cellStyle name="Normal 18 2 2 4 3 4 3" xfId="12409" xr:uid="{00000000-0005-0000-0000-000017300000}"/>
    <cellStyle name="Normal 18 2 2 4 3 5" xfId="12410" xr:uid="{00000000-0005-0000-0000-000018300000}"/>
    <cellStyle name="Normal 18 2 2 4 3 5 2" xfId="12411" xr:uid="{00000000-0005-0000-0000-000019300000}"/>
    <cellStyle name="Normal 18 2 2 4 3 6" xfId="12412" xr:uid="{00000000-0005-0000-0000-00001A300000}"/>
    <cellStyle name="Normal 18 2 2 4 3 6 2" xfId="12413" xr:uid="{00000000-0005-0000-0000-00001B300000}"/>
    <cellStyle name="Normal 18 2 2 4 3 7" xfId="12414" xr:uid="{00000000-0005-0000-0000-00001C300000}"/>
    <cellStyle name="Normal 18 2 2 4 4" xfId="12415" xr:uid="{00000000-0005-0000-0000-00001D300000}"/>
    <cellStyle name="Normal 18 2 2 4 4 2" xfId="12416" xr:uid="{00000000-0005-0000-0000-00001E300000}"/>
    <cellStyle name="Normal 18 2 2 4 4 2 2" xfId="12417" xr:uid="{00000000-0005-0000-0000-00001F300000}"/>
    <cellStyle name="Normal 18 2 2 4 4 3" xfId="12418" xr:uid="{00000000-0005-0000-0000-000020300000}"/>
    <cellStyle name="Normal 18 2 2 4 5" xfId="12419" xr:uid="{00000000-0005-0000-0000-000021300000}"/>
    <cellStyle name="Normal 18 2 2 4 5 2" xfId="12420" xr:uid="{00000000-0005-0000-0000-000022300000}"/>
    <cellStyle name="Normal 18 2 2 4 5 2 2" xfId="12421" xr:uid="{00000000-0005-0000-0000-000023300000}"/>
    <cellStyle name="Normal 18 2 2 4 5 3" xfId="12422" xr:uid="{00000000-0005-0000-0000-000024300000}"/>
    <cellStyle name="Normal 18 2 2 4 6" xfId="12423" xr:uid="{00000000-0005-0000-0000-000025300000}"/>
    <cellStyle name="Normal 18 2 2 4 6 2" xfId="12424" xr:uid="{00000000-0005-0000-0000-000026300000}"/>
    <cellStyle name="Normal 18 2 2 4 6 2 2" xfId="12425" xr:uid="{00000000-0005-0000-0000-000027300000}"/>
    <cellStyle name="Normal 18 2 2 4 6 3" xfId="12426" xr:uid="{00000000-0005-0000-0000-000028300000}"/>
    <cellStyle name="Normal 18 2 2 4 7" xfId="12427" xr:uid="{00000000-0005-0000-0000-000029300000}"/>
    <cellStyle name="Normal 18 2 2 4 7 2" xfId="12428" xr:uid="{00000000-0005-0000-0000-00002A300000}"/>
    <cellStyle name="Normal 18 2 2 4 8" xfId="12429" xr:uid="{00000000-0005-0000-0000-00002B300000}"/>
    <cellStyle name="Normal 18 2 2 4 8 2" xfId="12430" xr:uid="{00000000-0005-0000-0000-00002C300000}"/>
    <cellStyle name="Normal 18 2 2 4 9" xfId="12431" xr:uid="{00000000-0005-0000-0000-00002D300000}"/>
    <cellStyle name="Normal 18 2 2 5" xfId="12432" xr:uid="{00000000-0005-0000-0000-00002E300000}"/>
    <cellStyle name="Normal 18 2 2 5 2" xfId="12433" xr:uid="{00000000-0005-0000-0000-00002F300000}"/>
    <cellStyle name="Normal 18 2 2 5 2 2" xfId="12434" xr:uid="{00000000-0005-0000-0000-000030300000}"/>
    <cellStyle name="Normal 18 2 2 5 2 2 2" xfId="12435" xr:uid="{00000000-0005-0000-0000-000031300000}"/>
    <cellStyle name="Normal 18 2 2 5 2 2 2 2" xfId="12436" xr:uid="{00000000-0005-0000-0000-000032300000}"/>
    <cellStyle name="Normal 18 2 2 5 2 2 3" xfId="12437" xr:uid="{00000000-0005-0000-0000-000033300000}"/>
    <cellStyle name="Normal 18 2 2 5 2 3" xfId="12438" xr:uid="{00000000-0005-0000-0000-000034300000}"/>
    <cellStyle name="Normal 18 2 2 5 2 3 2" xfId="12439" xr:uid="{00000000-0005-0000-0000-000035300000}"/>
    <cellStyle name="Normal 18 2 2 5 2 3 2 2" xfId="12440" xr:uid="{00000000-0005-0000-0000-000036300000}"/>
    <cellStyle name="Normal 18 2 2 5 2 3 3" xfId="12441" xr:uid="{00000000-0005-0000-0000-000037300000}"/>
    <cellStyle name="Normal 18 2 2 5 2 4" xfId="12442" xr:uid="{00000000-0005-0000-0000-000038300000}"/>
    <cellStyle name="Normal 18 2 2 5 2 4 2" xfId="12443" xr:uid="{00000000-0005-0000-0000-000039300000}"/>
    <cellStyle name="Normal 18 2 2 5 2 4 2 2" xfId="12444" xr:uid="{00000000-0005-0000-0000-00003A300000}"/>
    <cellStyle name="Normal 18 2 2 5 2 4 3" xfId="12445" xr:uid="{00000000-0005-0000-0000-00003B300000}"/>
    <cellStyle name="Normal 18 2 2 5 2 5" xfId="12446" xr:uid="{00000000-0005-0000-0000-00003C300000}"/>
    <cellStyle name="Normal 18 2 2 5 2 5 2" xfId="12447" xr:uid="{00000000-0005-0000-0000-00003D300000}"/>
    <cellStyle name="Normal 18 2 2 5 2 6" xfId="12448" xr:uid="{00000000-0005-0000-0000-00003E300000}"/>
    <cellStyle name="Normal 18 2 2 5 2 6 2" xfId="12449" xr:uid="{00000000-0005-0000-0000-00003F300000}"/>
    <cellStyle name="Normal 18 2 2 5 2 7" xfId="12450" xr:uid="{00000000-0005-0000-0000-000040300000}"/>
    <cellStyle name="Normal 18 2 2 5 3" xfId="12451" xr:uid="{00000000-0005-0000-0000-000041300000}"/>
    <cellStyle name="Normal 18 2 2 5 3 2" xfId="12452" xr:uid="{00000000-0005-0000-0000-000042300000}"/>
    <cellStyle name="Normal 18 2 2 5 3 2 2" xfId="12453" xr:uid="{00000000-0005-0000-0000-000043300000}"/>
    <cellStyle name="Normal 18 2 2 5 3 3" xfId="12454" xr:uid="{00000000-0005-0000-0000-000044300000}"/>
    <cellStyle name="Normal 18 2 2 5 4" xfId="12455" xr:uid="{00000000-0005-0000-0000-000045300000}"/>
    <cellStyle name="Normal 18 2 2 5 4 2" xfId="12456" xr:uid="{00000000-0005-0000-0000-000046300000}"/>
    <cellStyle name="Normal 18 2 2 5 4 2 2" xfId="12457" xr:uid="{00000000-0005-0000-0000-000047300000}"/>
    <cellStyle name="Normal 18 2 2 5 4 3" xfId="12458" xr:uid="{00000000-0005-0000-0000-000048300000}"/>
    <cellStyle name="Normal 18 2 2 5 5" xfId="12459" xr:uid="{00000000-0005-0000-0000-000049300000}"/>
    <cellStyle name="Normal 18 2 2 5 5 2" xfId="12460" xr:uid="{00000000-0005-0000-0000-00004A300000}"/>
    <cellStyle name="Normal 18 2 2 5 5 2 2" xfId="12461" xr:uid="{00000000-0005-0000-0000-00004B300000}"/>
    <cellStyle name="Normal 18 2 2 5 5 3" xfId="12462" xr:uid="{00000000-0005-0000-0000-00004C300000}"/>
    <cellStyle name="Normal 18 2 2 5 6" xfId="12463" xr:uid="{00000000-0005-0000-0000-00004D300000}"/>
    <cellStyle name="Normal 18 2 2 5 6 2" xfId="12464" xr:uid="{00000000-0005-0000-0000-00004E300000}"/>
    <cellStyle name="Normal 18 2 2 5 7" xfId="12465" xr:uid="{00000000-0005-0000-0000-00004F300000}"/>
    <cellStyle name="Normal 18 2 2 5 7 2" xfId="12466" xr:uid="{00000000-0005-0000-0000-000050300000}"/>
    <cellStyle name="Normal 18 2 2 5 8" xfId="12467" xr:uid="{00000000-0005-0000-0000-000051300000}"/>
    <cellStyle name="Normal 18 2 2 6" xfId="12468" xr:uid="{00000000-0005-0000-0000-000052300000}"/>
    <cellStyle name="Normal 18 2 2 6 2" xfId="12469" xr:uid="{00000000-0005-0000-0000-000053300000}"/>
    <cellStyle name="Normal 18 2 2 6 2 2" xfId="12470" xr:uid="{00000000-0005-0000-0000-000054300000}"/>
    <cellStyle name="Normal 18 2 2 6 2 2 2" xfId="12471" xr:uid="{00000000-0005-0000-0000-000055300000}"/>
    <cellStyle name="Normal 18 2 2 6 2 3" xfId="12472" xr:uid="{00000000-0005-0000-0000-000056300000}"/>
    <cellStyle name="Normal 18 2 2 6 3" xfId="12473" xr:uid="{00000000-0005-0000-0000-000057300000}"/>
    <cellStyle name="Normal 18 2 2 6 3 2" xfId="12474" xr:uid="{00000000-0005-0000-0000-000058300000}"/>
    <cellStyle name="Normal 18 2 2 6 3 2 2" xfId="12475" xr:uid="{00000000-0005-0000-0000-000059300000}"/>
    <cellStyle name="Normal 18 2 2 6 3 3" xfId="12476" xr:uid="{00000000-0005-0000-0000-00005A300000}"/>
    <cellStyle name="Normal 18 2 2 6 4" xfId="12477" xr:uid="{00000000-0005-0000-0000-00005B300000}"/>
    <cellStyle name="Normal 18 2 2 6 4 2" xfId="12478" xr:uid="{00000000-0005-0000-0000-00005C300000}"/>
    <cellStyle name="Normal 18 2 2 6 4 2 2" xfId="12479" xr:uid="{00000000-0005-0000-0000-00005D300000}"/>
    <cellStyle name="Normal 18 2 2 6 4 3" xfId="12480" xr:uid="{00000000-0005-0000-0000-00005E300000}"/>
    <cellStyle name="Normal 18 2 2 6 5" xfId="12481" xr:uid="{00000000-0005-0000-0000-00005F300000}"/>
    <cellStyle name="Normal 18 2 2 6 5 2" xfId="12482" xr:uid="{00000000-0005-0000-0000-000060300000}"/>
    <cellStyle name="Normal 18 2 2 6 6" xfId="12483" xr:uid="{00000000-0005-0000-0000-000061300000}"/>
    <cellStyle name="Normal 18 2 2 6 6 2" xfId="12484" xr:uid="{00000000-0005-0000-0000-000062300000}"/>
    <cellStyle name="Normal 18 2 2 6 7" xfId="12485" xr:uid="{00000000-0005-0000-0000-000063300000}"/>
    <cellStyle name="Normal 18 2 2 7" xfId="12486" xr:uid="{00000000-0005-0000-0000-000064300000}"/>
    <cellStyle name="Normal 18 2 2 7 2" xfId="12487" xr:uid="{00000000-0005-0000-0000-000065300000}"/>
    <cellStyle name="Normal 18 2 2 7 2 2" xfId="12488" xr:uid="{00000000-0005-0000-0000-000066300000}"/>
    <cellStyle name="Normal 18 2 2 7 2 2 2" xfId="12489" xr:uid="{00000000-0005-0000-0000-000067300000}"/>
    <cellStyle name="Normal 18 2 2 7 2 3" xfId="12490" xr:uid="{00000000-0005-0000-0000-000068300000}"/>
    <cellStyle name="Normal 18 2 2 7 3" xfId="12491" xr:uid="{00000000-0005-0000-0000-000069300000}"/>
    <cellStyle name="Normal 18 2 2 7 3 2" xfId="12492" xr:uid="{00000000-0005-0000-0000-00006A300000}"/>
    <cellStyle name="Normal 18 2 2 7 3 2 2" xfId="12493" xr:uid="{00000000-0005-0000-0000-00006B300000}"/>
    <cellStyle name="Normal 18 2 2 7 3 3" xfId="12494" xr:uid="{00000000-0005-0000-0000-00006C300000}"/>
    <cellStyle name="Normal 18 2 2 7 4" xfId="12495" xr:uid="{00000000-0005-0000-0000-00006D300000}"/>
    <cellStyle name="Normal 18 2 2 7 4 2" xfId="12496" xr:uid="{00000000-0005-0000-0000-00006E300000}"/>
    <cellStyle name="Normal 18 2 2 7 4 2 2" xfId="12497" xr:uid="{00000000-0005-0000-0000-00006F300000}"/>
    <cellStyle name="Normal 18 2 2 7 4 3" xfId="12498" xr:uid="{00000000-0005-0000-0000-000070300000}"/>
    <cellStyle name="Normal 18 2 2 7 5" xfId="12499" xr:uid="{00000000-0005-0000-0000-000071300000}"/>
    <cellStyle name="Normal 18 2 2 7 5 2" xfId="12500" xr:uid="{00000000-0005-0000-0000-000072300000}"/>
    <cellStyle name="Normal 18 2 2 7 6" xfId="12501" xr:uid="{00000000-0005-0000-0000-000073300000}"/>
    <cellStyle name="Normal 18 2 2 7 6 2" xfId="12502" xr:uid="{00000000-0005-0000-0000-000074300000}"/>
    <cellStyle name="Normal 18 2 2 7 7" xfId="12503" xr:uid="{00000000-0005-0000-0000-000075300000}"/>
    <cellStyle name="Normal 18 2 2 8" xfId="12504" xr:uid="{00000000-0005-0000-0000-000076300000}"/>
    <cellStyle name="Normal 18 2 2 8 2" xfId="12505" xr:uid="{00000000-0005-0000-0000-000077300000}"/>
    <cellStyle name="Normal 18 2 2 8 2 2" xfId="12506" xr:uid="{00000000-0005-0000-0000-000078300000}"/>
    <cellStyle name="Normal 18 2 2 8 3" xfId="12507" xr:uid="{00000000-0005-0000-0000-000079300000}"/>
    <cellStyle name="Normal 18 2 2 9" xfId="12508" xr:uid="{00000000-0005-0000-0000-00007A300000}"/>
    <cellStyle name="Normal 18 2 2 9 2" xfId="12509" xr:uid="{00000000-0005-0000-0000-00007B300000}"/>
    <cellStyle name="Normal 18 2 2 9 2 2" xfId="12510" xr:uid="{00000000-0005-0000-0000-00007C300000}"/>
    <cellStyle name="Normal 18 2 2 9 3" xfId="12511" xr:uid="{00000000-0005-0000-0000-00007D300000}"/>
    <cellStyle name="Normal 18 2 2_Confidential Information" xfId="12512" xr:uid="{00000000-0005-0000-0000-00007E300000}"/>
    <cellStyle name="Normal 18 2 3" xfId="452" xr:uid="{00000000-0005-0000-0000-00007F300000}"/>
    <cellStyle name="Normal 18 2 3 10" xfId="12513" xr:uid="{00000000-0005-0000-0000-000080300000}"/>
    <cellStyle name="Normal 18 2 3 10 2" xfId="12514" xr:uid="{00000000-0005-0000-0000-000081300000}"/>
    <cellStyle name="Normal 18 2 3 10 2 2" xfId="12515" xr:uid="{00000000-0005-0000-0000-000082300000}"/>
    <cellStyle name="Normal 18 2 3 10 3" xfId="12516" xr:uid="{00000000-0005-0000-0000-000083300000}"/>
    <cellStyle name="Normal 18 2 3 11" xfId="12517" xr:uid="{00000000-0005-0000-0000-000084300000}"/>
    <cellStyle name="Normal 18 2 3 11 2" xfId="12518" xr:uid="{00000000-0005-0000-0000-000085300000}"/>
    <cellStyle name="Normal 18 2 3 12" xfId="12519" xr:uid="{00000000-0005-0000-0000-000086300000}"/>
    <cellStyle name="Normal 18 2 3 12 2" xfId="12520" xr:uid="{00000000-0005-0000-0000-000087300000}"/>
    <cellStyle name="Normal 18 2 3 13" xfId="12521" xr:uid="{00000000-0005-0000-0000-000088300000}"/>
    <cellStyle name="Normal 18 2 3 2" xfId="453" xr:uid="{00000000-0005-0000-0000-000089300000}"/>
    <cellStyle name="Normal 18 2 3 2 10" xfId="12522" xr:uid="{00000000-0005-0000-0000-00008A300000}"/>
    <cellStyle name="Normal 18 2 3 2 10 2" xfId="12523" xr:uid="{00000000-0005-0000-0000-00008B300000}"/>
    <cellStyle name="Normal 18 2 3 2 11" xfId="12524" xr:uid="{00000000-0005-0000-0000-00008C300000}"/>
    <cellStyle name="Normal 18 2 3 2 2" xfId="12525" xr:uid="{00000000-0005-0000-0000-00008D300000}"/>
    <cellStyle name="Normal 18 2 3 2 2 2" xfId="12526" xr:uid="{00000000-0005-0000-0000-00008E300000}"/>
    <cellStyle name="Normal 18 2 3 2 2 2 2" xfId="12527" xr:uid="{00000000-0005-0000-0000-00008F300000}"/>
    <cellStyle name="Normal 18 2 3 2 2 2 2 2" xfId="12528" xr:uid="{00000000-0005-0000-0000-000090300000}"/>
    <cellStyle name="Normal 18 2 3 2 2 2 2 2 2" xfId="12529" xr:uid="{00000000-0005-0000-0000-000091300000}"/>
    <cellStyle name="Normal 18 2 3 2 2 2 2 3" xfId="12530" xr:uid="{00000000-0005-0000-0000-000092300000}"/>
    <cellStyle name="Normal 18 2 3 2 2 2 3" xfId="12531" xr:uid="{00000000-0005-0000-0000-000093300000}"/>
    <cellStyle name="Normal 18 2 3 2 2 2 3 2" xfId="12532" xr:uid="{00000000-0005-0000-0000-000094300000}"/>
    <cellStyle name="Normal 18 2 3 2 2 2 3 2 2" xfId="12533" xr:uid="{00000000-0005-0000-0000-000095300000}"/>
    <cellStyle name="Normal 18 2 3 2 2 2 3 3" xfId="12534" xr:uid="{00000000-0005-0000-0000-000096300000}"/>
    <cellStyle name="Normal 18 2 3 2 2 2 4" xfId="12535" xr:uid="{00000000-0005-0000-0000-000097300000}"/>
    <cellStyle name="Normal 18 2 3 2 2 2 4 2" xfId="12536" xr:uid="{00000000-0005-0000-0000-000098300000}"/>
    <cellStyle name="Normal 18 2 3 2 2 2 4 2 2" xfId="12537" xr:uid="{00000000-0005-0000-0000-000099300000}"/>
    <cellStyle name="Normal 18 2 3 2 2 2 4 3" xfId="12538" xr:uid="{00000000-0005-0000-0000-00009A300000}"/>
    <cellStyle name="Normal 18 2 3 2 2 2 5" xfId="12539" xr:uid="{00000000-0005-0000-0000-00009B300000}"/>
    <cellStyle name="Normal 18 2 3 2 2 2 5 2" xfId="12540" xr:uid="{00000000-0005-0000-0000-00009C300000}"/>
    <cellStyle name="Normal 18 2 3 2 2 2 6" xfId="12541" xr:uid="{00000000-0005-0000-0000-00009D300000}"/>
    <cellStyle name="Normal 18 2 3 2 2 2 6 2" xfId="12542" xr:uid="{00000000-0005-0000-0000-00009E300000}"/>
    <cellStyle name="Normal 18 2 3 2 2 2 7" xfId="12543" xr:uid="{00000000-0005-0000-0000-00009F300000}"/>
    <cellStyle name="Normal 18 2 3 2 2 3" xfId="12544" xr:uid="{00000000-0005-0000-0000-0000A0300000}"/>
    <cellStyle name="Normal 18 2 3 2 2 3 2" xfId="12545" xr:uid="{00000000-0005-0000-0000-0000A1300000}"/>
    <cellStyle name="Normal 18 2 3 2 2 3 2 2" xfId="12546" xr:uid="{00000000-0005-0000-0000-0000A2300000}"/>
    <cellStyle name="Normal 18 2 3 2 2 3 2 2 2" xfId="12547" xr:uid="{00000000-0005-0000-0000-0000A3300000}"/>
    <cellStyle name="Normal 18 2 3 2 2 3 2 3" xfId="12548" xr:uid="{00000000-0005-0000-0000-0000A4300000}"/>
    <cellStyle name="Normal 18 2 3 2 2 3 3" xfId="12549" xr:uid="{00000000-0005-0000-0000-0000A5300000}"/>
    <cellStyle name="Normal 18 2 3 2 2 3 3 2" xfId="12550" xr:uid="{00000000-0005-0000-0000-0000A6300000}"/>
    <cellStyle name="Normal 18 2 3 2 2 3 3 2 2" xfId="12551" xr:uid="{00000000-0005-0000-0000-0000A7300000}"/>
    <cellStyle name="Normal 18 2 3 2 2 3 3 3" xfId="12552" xr:uid="{00000000-0005-0000-0000-0000A8300000}"/>
    <cellStyle name="Normal 18 2 3 2 2 3 4" xfId="12553" xr:uid="{00000000-0005-0000-0000-0000A9300000}"/>
    <cellStyle name="Normal 18 2 3 2 2 3 4 2" xfId="12554" xr:uid="{00000000-0005-0000-0000-0000AA300000}"/>
    <cellStyle name="Normal 18 2 3 2 2 3 4 2 2" xfId="12555" xr:uid="{00000000-0005-0000-0000-0000AB300000}"/>
    <cellStyle name="Normal 18 2 3 2 2 3 4 3" xfId="12556" xr:uid="{00000000-0005-0000-0000-0000AC300000}"/>
    <cellStyle name="Normal 18 2 3 2 2 3 5" xfId="12557" xr:uid="{00000000-0005-0000-0000-0000AD300000}"/>
    <cellStyle name="Normal 18 2 3 2 2 3 5 2" xfId="12558" xr:uid="{00000000-0005-0000-0000-0000AE300000}"/>
    <cellStyle name="Normal 18 2 3 2 2 3 6" xfId="12559" xr:uid="{00000000-0005-0000-0000-0000AF300000}"/>
    <cellStyle name="Normal 18 2 3 2 2 3 6 2" xfId="12560" xr:uid="{00000000-0005-0000-0000-0000B0300000}"/>
    <cellStyle name="Normal 18 2 3 2 2 3 7" xfId="12561" xr:uid="{00000000-0005-0000-0000-0000B1300000}"/>
    <cellStyle name="Normal 18 2 3 2 2 4" xfId="12562" xr:uid="{00000000-0005-0000-0000-0000B2300000}"/>
    <cellStyle name="Normal 18 2 3 2 2 4 2" xfId="12563" xr:uid="{00000000-0005-0000-0000-0000B3300000}"/>
    <cellStyle name="Normal 18 2 3 2 2 4 2 2" xfId="12564" xr:uid="{00000000-0005-0000-0000-0000B4300000}"/>
    <cellStyle name="Normal 18 2 3 2 2 4 3" xfId="12565" xr:uid="{00000000-0005-0000-0000-0000B5300000}"/>
    <cellStyle name="Normal 18 2 3 2 2 5" xfId="12566" xr:uid="{00000000-0005-0000-0000-0000B6300000}"/>
    <cellStyle name="Normal 18 2 3 2 2 5 2" xfId="12567" xr:uid="{00000000-0005-0000-0000-0000B7300000}"/>
    <cellStyle name="Normal 18 2 3 2 2 5 2 2" xfId="12568" xr:uid="{00000000-0005-0000-0000-0000B8300000}"/>
    <cellStyle name="Normal 18 2 3 2 2 5 3" xfId="12569" xr:uid="{00000000-0005-0000-0000-0000B9300000}"/>
    <cellStyle name="Normal 18 2 3 2 2 6" xfId="12570" xr:uid="{00000000-0005-0000-0000-0000BA300000}"/>
    <cellStyle name="Normal 18 2 3 2 2 6 2" xfId="12571" xr:uid="{00000000-0005-0000-0000-0000BB300000}"/>
    <cellStyle name="Normal 18 2 3 2 2 6 2 2" xfId="12572" xr:uid="{00000000-0005-0000-0000-0000BC300000}"/>
    <cellStyle name="Normal 18 2 3 2 2 6 3" xfId="12573" xr:uid="{00000000-0005-0000-0000-0000BD300000}"/>
    <cellStyle name="Normal 18 2 3 2 2 7" xfId="12574" xr:uid="{00000000-0005-0000-0000-0000BE300000}"/>
    <cellStyle name="Normal 18 2 3 2 2 7 2" xfId="12575" xr:uid="{00000000-0005-0000-0000-0000BF300000}"/>
    <cellStyle name="Normal 18 2 3 2 2 8" xfId="12576" xr:uid="{00000000-0005-0000-0000-0000C0300000}"/>
    <cellStyle name="Normal 18 2 3 2 2 8 2" xfId="12577" xr:uid="{00000000-0005-0000-0000-0000C1300000}"/>
    <cellStyle name="Normal 18 2 3 2 2 9" xfId="12578" xr:uid="{00000000-0005-0000-0000-0000C2300000}"/>
    <cellStyle name="Normal 18 2 3 2 3" xfId="12579" xr:uid="{00000000-0005-0000-0000-0000C3300000}"/>
    <cellStyle name="Normal 18 2 3 2 3 2" xfId="12580" xr:uid="{00000000-0005-0000-0000-0000C4300000}"/>
    <cellStyle name="Normal 18 2 3 2 3 2 2" xfId="12581" xr:uid="{00000000-0005-0000-0000-0000C5300000}"/>
    <cellStyle name="Normal 18 2 3 2 3 2 2 2" xfId="12582" xr:uid="{00000000-0005-0000-0000-0000C6300000}"/>
    <cellStyle name="Normal 18 2 3 2 3 2 2 2 2" xfId="12583" xr:uid="{00000000-0005-0000-0000-0000C7300000}"/>
    <cellStyle name="Normal 18 2 3 2 3 2 2 3" xfId="12584" xr:uid="{00000000-0005-0000-0000-0000C8300000}"/>
    <cellStyle name="Normal 18 2 3 2 3 2 3" xfId="12585" xr:uid="{00000000-0005-0000-0000-0000C9300000}"/>
    <cellStyle name="Normal 18 2 3 2 3 2 3 2" xfId="12586" xr:uid="{00000000-0005-0000-0000-0000CA300000}"/>
    <cellStyle name="Normal 18 2 3 2 3 2 3 2 2" xfId="12587" xr:uid="{00000000-0005-0000-0000-0000CB300000}"/>
    <cellStyle name="Normal 18 2 3 2 3 2 3 3" xfId="12588" xr:uid="{00000000-0005-0000-0000-0000CC300000}"/>
    <cellStyle name="Normal 18 2 3 2 3 2 4" xfId="12589" xr:uid="{00000000-0005-0000-0000-0000CD300000}"/>
    <cellStyle name="Normal 18 2 3 2 3 2 4 2" xfId="12590" xr:uid="{00000000-0005-0000-0000-0000CE300000}"/>
    <cellStyle name="Normal 18 2 3 2 3 2 4 2 2" xfId="12591" xr:uid="{00000000-0005-0000-0000-0000CF300000}"/>
    <cellStyle name="Normal 18 2 3 2 3 2 4 3" xfId="12592" xr:uid="{00000000-0005-0000-0000-0000D0300000}"/>
    <cellStyle name="Normal 18 2 3 2 3 2 5" xfId="12593" xr:uid="{00000000-0005-0000-0000-0000D1300000}"/>
    <cellStyle name="Normal 18 2 3 2 3 2 5 2" xfId="12594" xr:uid="{00000000-0005-0000-0000-0000D2300000}"/>
    <cellStyle name="Normal 18 2 3 2 3 2 6" xfId="12595" xr:uid="{00000000-0005-0000-0000-0000D3300000}"/>
    <cellStyle name="Normal 18 2 3 2 3 2 6 2" xfId="12596" xr:uid="{00000000-0005-0000-0000-0000D4300000}"/>
    <cellStyle name="Normal 18 2 3 2 3 2 7" xfId="12597" xr:uid="{00000000-0005-0000-0000-0000D5300000}"/>
    <cellStyle name="Normal 18 2 3 2 3 3" xfId="12598" xr:uid="{00000000-0005-0000-0000-0000D6300000}"/>
    <cellStyle name="Normal 18 2 3 2 3 3 2" xfId="12599" xr:uid="{00000000-0005-0000-0000-0000D7300000}"/>
    <cellStyle name="Normal 18 2 3 2 3 3 2 2" xfId="12600" xr:uid="{00000000-0005-0000-0000-0000D8300000}"/>
    <cellStyle name="Normal 18 2 3 2 3 3 3" xfId="12601" xr:uid="{00000000-0005-0000-0000-0000D9300000}"/>
    <cellStyle name="Normal 18 2 3 2 3 4" xfId="12602" xr:uid="{00000000-0005-0000-0000-0000DA300000}"/>
    <cellStyle name="Normal 18 2 3 2 3 4 2" xfId="12603" xr:uid="{00000000-0005-0000-0000-0000DB300000}"/>
    <cellStyle name="Normal 18 2 3 2 3 4 2 2" xfId="12604" xr:uid="{00000000-0005-0000-0000-0000DC300000}"/>
    <cellStyle name="Normal 18 2 3 2 3 4 3" xfId="12605" xr:uid="{00000000-0005-0000-0000-0000DD300000}"/>
    <cellStyle name="Normal 18 2 3 2 3 5" xfId="12606" xr:uid="{00000000-0005-0000-0000-0000DE300000}"/>
    <cellStyle name="Normal 18 2 3 2 3 5 2" xfId="12607" xr:uid="{00000000-0005-0000-0000-0000DF300000}"/>
    <cellStyle name="Normal 18 2 3 2 3 5 2 2" xfId="12608" xr:uid="{00000000-0005-0000-0000-0000E0300000}"/>
    <cellStyle name="Normal 18 2 3 2 3 5 3" xfId="12609" xr:uid="{00000000-0005-0000-0000-0000E1300000}"/>
    <cellStyle name="Normal 18 2 3 2 3 6" xfId="12610" xr:uid="{00000000-0005-0000-0000-0000E2300000}"/>
    <cellStyle name="Normal 18 2 3 2 3 6 2" xfId="12611" xr:uid="{00000000-0005-0000-0000-0000E3300000}"/>
    <cellStyle name="Normal 18 2 3 2 3 7" xfId="12612" xr:uid="{00000000-0005-0000-0000-0000E4300000}"/>
    <cellStyle name="Normal 18 2 3 2 3 7 2" xfId="12613" xr:uid="{00000000-0005-0000-0000-0000E5300000}"/>
    <cellStyle name="Normal 18 2 3 2 3 8" xfId="12614" xr:uid="{00000000-0005-0000-0000-0000E6300000}"/>
    <cellStyle name="Normal 18 2 3 2 4" xfId="12615" xr:uid="{00000000-0005-0000-0000-0000E7300000}"/>
    <cellStyle name="Normal 18 2 3 2 4 2" xfId="12616" xr:uid="{00000000-0005-0000-0000-0000E8300000}"/>
    <cellStyle name="Normal 18 2 3 2 4 2 2" xfId="12617" xr:uid="{00000000-0005-0000-0000-0000E9300000}"/>
    <cellStyle name="Normal 18 2 3 2 4 2 2 2" xfId="12618" xr:uid="{00000000-0005-0000-0000-0000EA300000}"/>
    <cellStyle name="Normal 18 2 3 2 4 2 3" xfId="12619" xr:uid="{00000000-0005-0000-0000-0000EB300000}"/>
    <cellStyle name="Normal 18 2 3 2 4 3" xfId="12620" xr:uid="{00000000-0005-0000-0000-0000EC300000}"/>
    <cellStyle name="Normal 18 2 3 2 4 3 2" xfId="12621" xr:uid="{00000000-0005-0000-0000-0000ED300000}"/>
    <cellStyle name="Normal 18 2 3 2 4 3 2 2" xfId="12622" xr:uid="{00000000-0005-0000-0000-0000EE300000}"/>
    <cellStyle name="Normal 18 2 3 2 4 3 3" xfId="12623" xr:uid="{00000000-0005-0000-0000-0000EF300000}"/>
    <cellStyle name="Normal 18 2 3 2 4 4" xfId="12624" xr:uid="{00000000-0005-0000-0000-0000F0300000}"/>
    <cellStyle name="Normal 18 2 3 2 4 4 2" xfId="12625" xr:uid="{00000000-0005-0000-0000-0000F1300000}"/>
    <cellStyle name="Normal 18 2 3 2 4 4 2 2" xfId="12626" xr:uid="{00000000-0005-0000-0000-0000F2300000}"/>
    <cellStyle name="Normal 18 2 3 2 4 4 3" xfId="12627" xr:uid="{00000000-0005-0000-0000-0000F3300000}"/>
    <cellStyle name="Normal 18 2 3 2 4 5" xfId="12628" xr:uid="{00000000-0005-0000-0000-0000F4300000}"/>
    <cellStyle name="Normal 18 2 3 2 4 5 2" xfId="12629" xr:uid="{00000000-0005-0000-0000-0000F5300000}"/>
    <cellStyle name="Normal 18 2 3 2 4 6" xfId="12630" xr:uid="{00000000-0005-0000-0000-0000F6300000}"/>
    <cellStyle name="Normal 18 2 3 2 4 6 2" xfId="12631" xr:uid="{00000000-0005-0000-0000-0000F7300000}"/>
    <cellStyle name="Normal 18 2 3 2 4 7" xfId="12632" xr:uid="{00000000-0005-0000-0000-0000F8300000}"/>
    <cellStyle name="Normal 18 2 3 2 5" xfId="12633" xr:uid="{00000000-0005-0000-0000-0000F9300000}"/>
    <cellStyle name="Normal 18 2 3 2 5 2" xfId="12634" xr:uid="{00000000-0005-0000-0000-0000FA300000}"/>
    <cellStyle name="Normal 18 2 3 2 5 2 2" xfId="12635" xr:uid="{00000000-0005-0000-0000-0000FB300000}"/>
    <cellStyle name="Normal 18 2 3 2 5 2 2 2" xfId="12636" xr:uid="{00000000-0005-0000-0000-0000FC300000}"/>
    <cellStyle name="Normal 18 2 3 2 5 2 3" xfId="12637" xr:uid="{00000000-0005-0000-0000-0000FD300000}"/>
    <cellStyle name="Normal 18 2 3 2 5 3" xfId="12638" xr:uid="{00000000-0005-0000-0000-0000FE300000}"/>
    <cellStyle name="Normal 18 2 3 2 5 3 2" xfId="12639" xr:uid="{00000000-0005-0000-0000-0000FF300000}"/>
    <cellStyle name="Normal 18 2 3 2 5 3 2 2" xfId="12640" xr:uid="{00000000-0005-0000-0000-000000310000}"/>
    <cellStyle name="Normal 18 2 3 2 5 3 3" xfId="12641" xr:uid="{00000000-0005-0000-0000-000001310000}"/>
    <cellStyle name="Normal 18 2 3 2 5 4" xfId="12642" xr:uid="{00000000-0005-0000-0000-000002310000}"/>
    <cellStyle name="Normal 18 2 3 2 5 4 2" xfId="12643" xr:uid="{00000000-0005-0000-0000-000003310000}"/>
    <cellStyle name="Normal 18 2 3 2 5 4 2 2" xfId="12644" xr:uid="{00000000-0005-0000-0000-000004310000}"/>
    <cellStyle name="Normal 18 2 3 2 5 4 3" xfId="12645" xr:uid="{00000000-0005-0000-0000-000005310000}"/>
    <cellStyle name="Normal 18 2 3 2 5 5" xfId="12646" xr:uid="{00000000-0005-0000-0000-000006310000}"/>
    <cellStyle name="Normal 18 2 3 2 5 5 2" xfId="12647" xr:uid="{00000000-0005-0000-0000-000007310000}"/>
    <cellStyle name="Normal 18 2 3 2 5 6" xfId="12648" xr:uid="{00000000-0005-0000-0000-000008310000}"/>
    <cellStyle name="Normal 18 2 3 2 5 6 2" xfId="12649" xr:uid="{00000000-0005-0000-0000-000009310000}"/>
    <cellStyle name="Normal 18 2 3 2 5 7" xfId="12650" xr:uid="{00000000-0005-0000-0000-00000A310000}"/>
    <cellStyle name="Normal 18 2 3 2 6" xfId="12651" xr:uid="{00000000-0005-0000-0000-00000B310000}"/>
    <cellStyle name="Normal 18 2 3 2 6 2" xfId="12652" xr:uid="{00000000-0005-0000-0000-00000C310000}"/>
    <cellStyle name="Normal 18 2 3 2 6 2 2" xfId="12653" xr:uid="{00000000-0005-0000-0000-00000D310000}"/>
    <cellStyle name="Normal 18 2 3 2 6 3" xfId="12654" xr:uid="{00000000-0005-0000-0000-00000E310000}"/>
    <cellStyle name="Normal 18 2 3 2 7" xfId="12655" xr:uid="{00000000-0005-0000-0000-00000F310000}"/>
    <cellStyle name="Normal 18 2 3 2 7 2" xfId="12656" xr:uid="{00000000-0005-0000-0000-000010310000}"/>
    <cellStyle name="Normal 18 2 3 2 7 2 2" xfId="12657" xr:uid="{00000000-0005-0000-0000-000011310000}"/>
    <cellStyle name="Normal 18 2 3 2 7 3" xfId="12658" xr:uid="{00000000-0005-0000-0000-000012310000}"/>
    <cellStyle name="Normal 18 2 3 2 8" xfId="12659" xr:uid="{00000000-0005-0000-0000-000013310000}"/>
    <cellStyle name="Normal 18 2 3 2 8 2" xfId="12660" xr:uid="{00000000-0005-0000-0000-000014310000}"/>
    <cellStyle name="Normal 18 2 3 2 8 2 2" xfId="12661" xr:uid="{00000000-0005-0000-0000-000015310000}"/>
    <cellStyle name="Normal 18 2 3 2 8 3" xfId="12662" xr:uid="{00000000-0005-0000-0000-000016310000}"/>
    <cellStyle name="Normal 18 2 3 2 9" xfId="12663" xr:uid="{00000000-0005-0000-0000-000017310000}"/>
    <cellStyle name="Normal 18 2 3 2 9 2" xfId="12664" xr:uid="{00000000-0005-0000-0000-000018310000}"/>
    <cellStyle name="Normal 18 2 3 3" xfId="454" xr:uid="{00000000-0005-0000-0000-000019310000}"/>
    <cellStyle name="Normal 18 2 3 3 10" xfId="12665" xr:uid="{00000000-0005-0000-0000-00001A310000}"/>
    <cellStyle name="Normal 18 2 3 3 10 2" xfId="12666" xr:uid="{00000000-0005-0000-0000-00001B310000}"/>
    <cellStyle name="Normal 18 2 3 3 11" xfId="12667" xr:uid="{00000000-0005-0000-0000-00001C310000}"/>
    <cellStyle name="Normal 18 2 3 3 2" xfId="12668" xr:uid="{00000000-0005-0000-0000-00001D310000}"/>
    <cellStyle name="Normal 18 2 3 3 2 2" xfId="12669" xr:uid="{00000000-0005-0000-0000-00001E310000}"/>
    <cellStyle name="Normal 18 2 3 3 2 2 2" xfId="12670" xr:uid="{00000000-0005-0000-0000-00001F310000}"/>
    <cellStyle name="Normal 18 2 3 3 2 2 2 2" xfId="12671" xr:uid="{00000000-0005-0000-0000-000020310000}"/>
    <cellStyle name="Normal 18 2 3 3 2 2 2 2 2" xfId="12672" xr:uid="{00000000-0005-0000-0000-000021310000}"/>
    <cellStyle name="Normal 18 2 3 3 2 2 2 3" xfId="12673" xr:uid="{00000000-0005-0000-0000-000022310000}"/>
    <cellStyle name="Normal 18 2 3 3 2 2 3" xfId="12674" xr:uid="{00000000-0005-0000-0000-000023310000}"/>
    <cellStyle name="Normal 18 2 3 3 2 2 3 2" xfId="12675" xr:uid="{00000000-0005-0000-0000-000024310000}"/>
    <cellStyle name="Normal 18 2 3 3 2 2 3 2 2" xfId="12676" xr:uid="{00000000-0005-0000-0000-000025310000}"/>
    <cellStyle name="Normal 18 2 3 3 2 2 3 3" xfId="12677" xr:uid="{00000000-0005-0000-0000-000026310000}"/>
    <cellStyle name="Normal 18 2 3 3 2 2 4" xfId="12678" xr:uid="{00000000-0005-0000-0000-000027310000}"/>
    <cellStyle name="Normal 18 2 3 3 2 2 4 2" xfId="12679" xr:uid="{00000000-0005-0000-0000-000028310000}"/>
    <cellStyle name="Normal 18 2 3 3 2 2 4 2 2" xfId="12680" xr:uid="{00000000-0005-0000-0000-000029310000}"/>
    <cellStyle name="Normal 18 2 3 3 2 2 4 3" xfId="12681" xr:uid="{00000000-0005-0000-0000-00002A310000}"/>
    <cellStyle name="Normal 18 2 3 3 2 2 5" xfId="12682" xr:uid="{00000000-0005-0000-0000-00002B310000}"/>
    <cellStyle name="Normal 18 2 3 3 2 2 5 2" xfId="12683" xr:uid="{00000000-0005-0000-0000-00002C310000}"/>
    <cellStyle name="Normal 18 2 3 3 2 2 6" xfId="12684" xr:uid="{00000000-0005-0000-0000-00002D310000}"/>
    <cellStyle name="Normal 18 2 3 3 2 2 6 2" xfId="12685" xr:uid="{00000000-0005-0000-0000-00002E310000}"/>
    <cellStyle name="Normal 18 2 3 3 2 2 7" xfId="12686" xr:uid="{00000000-0005-0000-0000-00002F310000}"/>
    <cellStyle name="Normal 18 2 3 3 2 3" xfId="12687" xr:uid="{00000000-0005-0000-0000-000030310000}"/>
    <cellStyle name="Normal 18 2 3 3 2 3 2" xfId="12688" xr:uid="{00000000-0005-0000-0000-000031310000}"/>
    <cellStyle name="Normal 18 2 3 3 2 3 2 2" xfId="12689" xr:uid="{00000000-0005-0000-0000-000032310000}"/>
    <cellStyle name="Normal 18 2 3 3 2 3 2 2 2" xfId="12690" xr:uid="{00000000-0005-0000-0000-000033310000}"/>
    <cellStyle name="Normal 18 2 3 3 2 3 2 3" xfId="12691" xr:uid="{00000000-0005-0000-0000-000034310000}"/>
    <cellStyle name="Normal 18 2 3 3 2 3 3" xfId="12692" xr:uid="{00000000-0005-0000-0000-000035310000}"/>
    <cellStyle name="Normal 18 2 3 3 2 3 3 2" xfId="12693" xr:uid="{00000000-0005-0000-0000-000036310000}"/>
    <cellStyle name="Normal 18 2 3 3 2 3 3 2 2" xfId="12694" xr:uid="{00000000-0005-0000-0000-000037310000}"/>
    <cellStyle name="Normal 18 2 3 3 2 3 3 3" xfId="12695" xr:uid="{00000000-0005-0000-0000-000038310000}"/>
    <cellStyle name="Normal 18 2 3 3 2 3 4" xfId="12696" xr:uid="{00000000-0005-0000-0000-000039310000}"/>
    <cellStyle name="Normal 18 2 3 3 2 3 4 2" xfId="12697" xr:uid="{00000000-0005-0000-0000-00003A310000}"/>
    <cellStyle name="Normal 18 2 3 3 2 3 4 2 2" xfId="12698" xr:uid="{00000000-0005-0000-0000-00003B310000}"/>
    <cellStyle name="Normal 18 2 3 3 2 3 4 3" xfId="12699" xr:uid="{00000000-0005-0000-0000-00003C310000}"/>
    <cellStyle name="Normal 18 2 3 3 2 3 5" xfId="12700" xr:uid="{00000000-0005-0000-0000-00003D310000}"/>
    <cellStyle name="Normal 18 2 3 3 2 3 5 2" xfId="12701" xr:uid="{00000000-0005-0000-0000-00003E310000}"/>
    <cellStyle name="Normal 18 2 3 3 2 3 6" xfId="12702" xr:uid="{00000000-0005-0000-0000-00003F310000}"/>
    <cellStyle name="Normal 18 2 3 3 2 3 6 2" xfId="12703" xr:uid="{00000000-0005-0000-0000-000040310000}"/>
    <cellStyle name="Normal 18 2 3 3 2 3 7" xfId="12704" xr:uid="{00000000-0005-0000-0000-000041310000}"/>
    <cellStyle name="Normal 18 2 3 3 2 4" xfId="12705" xr:uid="{00000000-0005-0000-0000-000042310000}"/>
    <cellStyle name="Normal 18 2 3 3 2 4 2" xfId="12706" xr:uid="{00000000-0005-0000-0000-000043310000}"/>
    <cellStyle name="Normal 18 2 3 3 2 4 2 2" xfId="12707" xr:uid="{00000000-0005-0000-0000-000044310000}"/>
    <cellStyle name="Normal 18 2 3 3 2 4 3" xfId="12708" xr:uid="{00000000-0005-0000-0000-000045310000}"/>
    <cellStyle name="Normal 18 2 3 3 2 5" xfId="12709" xr:uid="{00000000-0005-0000-0000-000046310000}"/>
    <cellStyle name="Normal 18 2 3 3 2 5 2" xfId="12710" xr:uid="{00000000-0005-0000-0000-000047310000}"/>
    <cellStyle name="Normal 18 2 3 3 2 5 2 2" xfId="12711" xr:uid="{00000000-0005-0000-0000-000048310000}"/>
    <cellStyle name="Normal 18 2 3 3 2 5 3" xfId="12712" xr:uid="{00000000-0005-0000-0000-000049310000}"/>
    <cellStyle name="Normal 18 2 3 3 2 6" xfId="12713" xr:uid="{00000000-0005-0000-0000-00004A310000}"/>
    <cellStyle name="Normal 18 2 3 3 2 6 2" xfId="12714" xr:uid="{00000000-0005-0000-0000-00004B310000}"/>
    <cellStyle name="Normal 18 2 3 3 2 6 2 2" xfId="12715" xr:uid="{00000000-0005-0000-0000-00004C310000}"/>
    <cellStyle name="Normal 18 2 3 3 2 6 3" xfId="12716" xr:uid="{00000000-0005-0000-0000-00004D310000}"/>
    <cellStyle name="Normal 18 2 3 3 2 7" xfId="12717" xr:uid="{00000000-0005-0000-0000-00004E310000}"/>
    <cellStyle name="Normal 18 2 3 3 2 7 2" xfId="12718" xr:uid="{00000000-0005-0000-0000-00004F310000}"/>
    <cellStyle name="Normal 18 2 3 3 2 8" xfId="12719" xr:uid="{00000000-0005-0000-0000-000050310000}"/>
    <cellStyle name="Normal 18 2 3 3 2 8 2" xfId="12720" xr:uid="{00000000-0005-0000-0000-000051310000}"/>
    <cellStyle name="Normal 18 2 3 3 2 9" xfId="12721" xr:uid="{00000000-0005-0000-0000-000052310000}"/>
    <cellStyle name="Normal 18 2 3 3 3" xfId="12722" xr:uid="{00000000-0005-0000-0000-000053310000}"/>
    <cellStyle name="Normal 18 2 3 3 3 2" xfId="12723" xr:uid="{00000000-0005-0000-0000-000054310000}"/>
    <cellStyle name="Normal 18 2 3 3 3 2 2" xfId="12724" xr:uid="{00000000-0005-0000-0000-000055310000}"/>
    <cellStyle name="Normal 18 2 3 3 3 2 2 2" xfId="12725" xr:uid="{00000000-0005-0000-0000-000056310000}"/>
    <cellStyle name="Normal 18 2 3 3 3 2 2 2 2" xfId="12726" xr:uid="{00000000-0005-0000-0000-000057310000}"/>
    <cellStyle name="Normal 18 2 3 3 3 2 2 3" xfId="12727" xr:uid="{00000000-0005-0000-0000-000058310000}"/>
    <cellStyle name="Normal 18 2 3 3 3 2 3" xfId="12728" xr:uid="{00000000-0005-0000-0000-000059310000}"/>
    <cellStyle name="Normal 18 2 3 3 3 2 3 2" xfId="12729" xr:uid="{00000000-0005-0000-0000-00005A310000}"/>
    <cellStyle name="Normal 18 2 3 3 3 2 3 2 2" xfId="12730" xr:uid="{00000000-0005-0000-0000-00005B310000}"/>
    <cellStyle name="Normal 18 2 3 3 3 2 3 3" xfId="12731" xr:uid="{00000000-0005-0000-0000-00005C310000}"/>
    <cellStyle name="Normal 18 2 3 3 3 2 4" xfId="12732" xr:uid="{00000000-0005-0000-0000-00005D310000}"/>
    <cellStyle name="Normal 18 2 3 3 3 2 4 2" xfId="12733" xr:uid="{00000000-0005-0000-0000-00005E310000}"/>
    <cellStyle name="Normal 18 2 3 3 3 2 4 2 2" xfId="12734" xr:uid="{00000000-0005-0000-0000-00005F310000}"/>
    <cellStyle name="Normal 18 2 3 3 3 2 4 3" xfId="12735" xr:uid="{00000000-0005-0000-0000-000060310000}"/>
    <cellStyle name="Normal 18 2 3 3 3 2 5" xfId="12736" xr:uid="{00000000-0005-0000-0000-000061310000}"/>
    <cellStyle name="Normal 18 2 3 3 3 2 5 2" xfId="12737" xr:uid="{00000000-0005-0000-0000-000062310000}"/>
    <cellStyle name="Normal 18 2 3 3 3 2 6" xfId="12738" xr:uid="{00000000-0005-0000-0000-000063310000}"/>
    <cellStyle name="Normal 18 2 3 3 3 2 6 2" xfId="12739" xr:uid="{00000000-0005-0000-0000-000064310000}"/>
    <cellStyle name="Normal 18 2 3 3 3 2 7" xfId="12740" xr:uid="{00000000-0005-0000-0000-000065310000}"/>
    <cellStyle name="Normal 18 2 3 3 3 3" xfId="12741" xr:uid="{00000000-0005-0000-0000-000066310000}"/>
    <cellStyle name="Normal 18 2 3 3 3 3 2" xfId="12742" xr:uid="{00000000-0005-0000-0000-000067310000}"/>
    <cellStyle name="Normal 18 2 3 3 3 3 2 2" xfId="12743" xr:uid="{00000000-0005-0000-0000-000068310000}"/>
    <cellStyle name="Normal 18 2 3 3 3 3 3" xfId="12744" xr:uid="{00000000-0005-0000-0000-000069310000}"/>
    <cellStyle name="Normal 18 2 3 3 3 4" xfId="12745" xr:uid="{00000000-0005-0000-0000-00006A310000}"/>
    <cellStyle name="Normal 18 2 3 3 3 4 2" xfId="12746" xr:uid="{00000000-0005-0000-0000-00006B310000}"/>
    <cellStyle name="Normal 18 2 3 3 3 4 2 2" xfId="12747" xr:uid="{00000000-0005-0000-0000-00006C310000}"/>
    <cellStyle name="Normal 18 2 3 3 3 4 3" xfId="12748" xr:uid="{00000000-0005-0000-0000-00006D310000}"/>
    <cellStyle name="Normal 18 2 3 3 3 5" xfId="12749" xr:uid="{00000000-0005-0000-0000-00006E310000}"/>
    <cellStyle name="Normal 18 2 3 3 3 5 2" xfId="12750" xr:uid="{00000000-0005-0000-0000-00006F310000}"/>
    <cellStyle name="Normal 18 2 3 3 3 5 2 2" xfId="12751" xr:uid="{00000000-0005-0000-0000-000070310000}"/>
    <cellStyle name="Normal 18 2 3 3 3 5 3" xfId="12752" xr:uid="{00000000-0005-0000-0000-000071310000}"/>
    <cellStyle name="Normal 18 2 3 3 3 6" xfId="12753" xr:uid="{00000000-0005-0000-0000-000072310000}"/>
    <cellStyle name="Normal 18 2 3 3 3 6 2" xfId="12754" xr:uid="{00000000-0005-0000-0000-000073310000}"/>
    <cellStyle name="Normal 18 2 3 3 3 7" xfId="12755" xr:uid="{00000000-0005-0000-0000-000074310000}"/>
    <cellStyle name="Normal 18 2 3 3 3 7 2" xfId="12756" xr:uid="{00000000-0005-0000-0000-000075310000}"/>
    <cellStyle name="Normal 18 2 3 3 3 8" xfId="12757" xr:uid="{00000000-0005-0000-0000-000076310000}"/>
    <cellStyle name="Normal 18 2 3 3 4" xfId="12758" xr:uid="{00000000-0005-0000-0000-000077310000}"/>
    <cellStyle name="Normal 18 2 3 3 4 2" xfId="12759" xr:uid="{00000000-0005-0000-0000-000078310000}"/>
    <cellStyle name="Normal 18 2 3 3 4 2 2" xfId="12760" xr:uid="{00000000-0005-0000-0000-000079310000}"/>
    <cellStyle name="Normal 18 2 3 3 4 2 2 2" xfId="12761" xr:uid="{00000000-0005-0000-0000-00007A310000}"/>
    <cellStyle name="Normal 18 2 3 3 4 2 3" xfId="12762" xr:uid="{00000000-0005-0000-0000-00007B310000}"/>
    <cellStyle name="Normal 18 2 3 3 4 3" xfId="12763" xr:uid="{00000000-0005-0000-0000-00007C310000}"/>
    <cellStyle name="Normal 18 2 3 3 4 3 2" xfId="12764" xr:uid="{00000000-0005-0000-0000-00007D310000}"/>
    <cellStyle name="Normal 18 2 3 3 4 3 2 2" xfId="12765" xr:uid="{00000000-0005-0000-0000-00007E310000}"/>
    <cellStyle name="Normal 18 2 3 3 4 3 3" xfId="12766" xr:uid="{00000000-0005-0000-0000-00007F310000}"/>
    <cellStyle name="Normal 18 2 3 3 4 4" xfId="12767" xr:uid="{00000000-0005-0000-0000-000080310000}"/>
    <cellStyle name="Normal 18 2 3 3 4 4 2" xfId="12768" xr:uid="{00000000-0005-0000-0000-000081310000}"/>
    <cellStyle name="Normal 18 2 3 3 4 4 2 2" xfId="12769" xr:uid="{00000000-0005-0000-0000-000082310000}"/>
    <cellStyle name="Normal 18 2 3 3 4 4 3" xfId="12770" xr:uid="{00000000-0005-0000-0000-000083310000}"/>
    <cellStyle name="Normal 18 2 3 3 4 5" xfId="12771" xr:uid="{00000000-0005-0000-0000-000084310000}"/>
    <cellStyle name="Normal 18 2 3 3 4 5 2" xfId="12772" xr:uid="{00000000-0005-0000-0000-000085310000}"/>
    <cellStyle name="Normal 18 2 3 3 4 6" xfId="12773" xr:uid="{00000000-0005-0000-0000-000086310000}"/>
    <cellStyle name="Normal 18 2 3 3 4 6 2" xfId="12774" xr:uid="{00000000-0005-0000-0000-000087310000}"/>
    <cellStyle name="Normal 18 2 3 3 4 7" xfId="12775" xr:uid="{00000000-0005-0000-0000-000088310000}"/>
    <cellStyle name="Normal 18 2 3 3 5" xfId="12776" xr:uid="{00000000-0005-0000-0000-000089310000}"/>
    <cellStyle name="Normal 18 2 3 3 5 2" xfId="12777" xr:uid="{00000000-0005-0000-0000-00008A310000}"/>
    <cellStyle name="Normal 18 2 3 3 5 2 2" xfId="12778" xr:uid="{00000000-0005-0000-0000-00008B310000}"/>
    <cellStyle name="Normal 18 2 3 3 5 2 2 2" xfId="12779" xr:uid="{00000000-0005-0000-0000-00008C310000}"/>
    <cellStyle name="Normal 18 2 3 3 5 2 3" xfId="12780" xr:uid="{00000000-0005-0000-0000-00008D310000}"/>
    <cellStyle name="Normal 18 2 3 3 5 3" xfId="12781" xr:uid="{00000000-0005-0000-0000-00008E310000}"/>
    <cellStyle name="Normal 18 2 3 3 5 3 2" xfId="12782" xr:uid="{00000000-0005-0000-0000-00008F310000}"/>
    <cellStyle name="Normal 18 2 3 3 5 3 2 2" xfId="12783" xr:uid="{00000000-0005-0000-0000-000090310000}"/>
    <cellStyle name="Normal 18 2 3 3 5 3 3" xfId="12784" xr:uid="{00000000-0005-0000-0000-000091310000}"/>
    <cellStyle name="Normal 18 2 3 3 5 4" xfId="12785" xr:uid="{00000000-0005-0000-0000-000092310000}"/>
    <cellStyle name="Normal 18 2 3 3 5 4 2" xfId="12786" xr:uid="{00000000-0005-0000-0000-000093310000}"/>
    <cellStyle name="Normal 18 2 3 3 5 4 2 2" xfId="12787" xr:uid="{00000000-0005-0000-0000-000094310000}"/>
    <cellStyle name="Normal 18 2 3 3 5 4 3" xfId="12788" xr:uid="{00000000-0005-0000-0000-000095310000}"/>
    <cellStyle name="Normal 18 2 3 3 5 5" xfId="12789" xr:uid="{00000000-0005-0000-0000-000096310000}"/>
    <cellStyle name="Normal 18 2 3 3 5 5 2" xfId="12790" xr:uid="{00000000-0005-0000-0000-000097310000}"/>
    <cellStyle name="Normal 18 2 3 3 5 6" xfId="12791" xr:uid="{00000000-0005-0000-0000-000098310000}"/>
    <cellStyle name="Normal 18 2 3 3 5 6 2" xfId="12792" xr:uid="{00000000-0005-0000-0000-000099310000}"/>
    <cellStyle name="Normal 18 2 3 3 5 7" xfId="12793" xr:uid="{00000000-0005-0000-0000-00009A310000}"/>
    <cellStyle name="Normal 18 2 3 3 6" xfId="12794" xr:uid="{00000000-0005-0000-0000-00009B310000}"/>
    <cellStyle name="Normal 18 2 3 3 6 2" xfId="12795" xr:uid="{00000000-0005-0000-0000-00009C310000}"/>
    <cellStyle name="Normal 18 2 3 3 6 2 2" xfId="12796" xr:uid="{00000000-0005-0000-0000-00009D310000}"/>
    <cellStyle name="Normal 18 2 3 3 6 3" xfId="12797" xr:uid="{00000000-0005-0000-0000-00009E310000}"/>
    <cellStyle name="Normal 18 2 3 3 7" xfId="12798" xr:uid="{00000000-0005-0000-0000-00009F310000}"/>
    <cellStyle name="Normal 18 2 3 3 7 2" xfId="12799" xr:uid="{00000000-0005-0000-0000-0000A0310000}"/>
    <cellStyle name="Normal 18 2 3 3 7 2 2" xfId="12800" xr:uid="{00000000-0005-0000-0000-0000A1310000}"/>
    <cellStyle name="Normal 18 2 3 3 7 3" xfId="12801" xr:uid="{00000000-0005-0000-0000-0000A2310000}"/>
    <cellStyle name="Normal 18 2 3 3 8" xfId="12802" xr:uid="{00000000-0005-0000-0000-0000A3310000}"/>
    <cellStyle name="Normal 18 2 3 3 8 2" xfId="12803" xr:uid="{00000000-0005-0000-0000-0000A4310000}"/>
    <cellStyle name="Normal 18 2 3 3 8 2 2" xfId="12804" xr:uid="{00000000-0005-0000-0000-0000A5310000}"/>
    <cellStyle name="Normal 18 2 3 3 8 3" xfId="12805" xr:uid="{00000000-0005-0000-0000-0000A6310000}"/>
    <cellStyle name="Normal 18 2 3 3 9" xfId="12806" xr:uid="{00000000-0005-0000-0000-0000A7310000}"/>
    <cellStyle name="Normal 18 2 3 3 9 2" xfId="12807" xr:uid="{00000000-0005-0000-0000-0000A8310000}"/>
    <cellStyle name="Normal 18 2 3 4" xfId="12808" xr:uid="{00000000-0005-0000-0000-0000A9310000}"/>
    <cellStyle name="Normal 18 2 3 4 2" xfId="12809" xr:uid="{00000000-0005-0000-0000-0000AA310000}"/>
    <cellStyle name="Normal 18 2 3 4 2 2" xfId="12810" xr:uid="{00000000-0005-0000-0000-0000AB310000}"/>
    <cellStyle name="Normal 18 2 3 4 2 2 2" xfId="12811" xr:uid="{00000000-0005-0000-0000-0000AC310000}"/>
    <cellStyle name="Normal 18 2 3 4 2 2 2 2" xfId="12812" xr:uid="{00000000-0005-0000-0000-0000AD310000}"/>
    <cellStyle name="Normal 18 2 3 4 2 2 3" xfId="12813" xr:uid="{00000000-0005-0000-0000-0000AE310000}"/>
    <cellStyle name="Normal 18 2 3 4 2 3" xfId="12814" xr:uid="{00000000-0005-0000-0000-0000AF310000}"/>
    <cellStyle name="Normal 18 2 3 4 2 3 2" xfId="12815" xr:uid="{00000000-0005-0000-0000-0000B0310000}"/>
    <cellStyle name="Normal 18 2 3 4 2 3 2 2" xfId="12816" xr:uid="{00000000-0005-0000-0000-0000B1310000}"/>
    <cellStyle name="Normal 18 2 3 4 2 3 3" xfId="12817" xr:uid="{00000000-0005-0000-0000-0000B2310000}"/>
    <cellStyle name="Normal 18 2 3 4 2 4" xfId="12818" xr:uid="{00000000-0005-0000-0000-0000B3310000}"/>
    <cellStyle name="Normal 18 2 3 4 2 4 2" xfId="12819" xr:uid="{00000000-0005-0000-0000-0000B4310000}"/>
    <cellStyle name="Normal 18 2 3 4 2 4 2 2" xfId="12820" xr:uid="{00000000-0005-0000-0000-0000B5310000}"/>
    <cellStyle name="Normal 18 2 3 4 2 4 3" xfId="12821" xr:uid="{00000000-0005-0000-0000-0000B6310000}"/>
    <cellStyle name="Normal 18 2 3 4 2 5" xfId="12822" xr:uid="{00000000-0005-0000-0000-0000B7310000}"/>
    <cellStyle name="Normal 18 2 3 4 2 5 2" xfId="12823" xr:uid="{00000000-0005-0000-0000-0000B8310000}"/>
    <cellStyle name="Normal 18 2 3 4 2 6" xfId="12824" xr:uid="{00000000-0005-0000-0000-0000B9310000}"/>
    <cellStyle name="Normal 18 2 3 4 2 6 2" xfId="12825" xr:uid="{00000000-0005-0000-0000-0000BA310000}"/>
    <cellStyle name="Normal 18 2 3 4 2 7" xfId="12826" xr:uid="{00000000-0005-0000-0000-0000BB310000}"/>
    <cellStyle name="Normal 18 2 3 4 3" xfId="12827" xr:uid="{00000000-0005-0000-0000-0000BC310000}"/>
    <cellStyle name="Normal 18 2 3 4 3 2" xfId="12828" xr:uid="{00000000-0005-0000-0000-0000BD310000}"/>
    <cellStyle name="Normal 18 2 3 4 3 2 2" xfId="12829" xr:uid="{00000000-0005-0000-0000-0000BE310000}"/>
    <cellStyle name="Normal 18 2 3 4 3 2 2 2" xfId="12830" xr:uid="{00000000-0005-0000-0000-0000BF310000}"/>
    <cellStyle name="Normal 18 2 3 4 3 2 3" xfId="12831" xr:uid="{00000000-0005-0000-0000-0000C0310000}"/>
    <cellStyle name="Normal 18 2 3 4 3 3" xfId="12832" xr:uid="{00000000-0005-0000-0000-0000C1310000}"/>
    <cellStyle name="Normal 18 2 3 4 3 3 2" xfId="12833" xr:uid="{00000000-0005-0000-0000-0000C2310000}"/>
    <cellStyle name="Normal 18 2 3 4 3 3 2 2" xfId="12834" xr:uid="{00000000-0005-0000-0000-0000C3310000}"/>
    <cellStyle name="Normal 18 2 3 4 3 3 3" xfId="12835" xr:uid="{00000000-0005-0000-0000-0000C4310000}"/>
    <cellStyle name="Normal 18 2 3 4 3 4" xfId="12836" xr:uid="{00000000-0005-0000-0000-0000C5310000}"/>
    <cellStyle name="Normal 18 2 3 4 3 4 2" xfId="12837" xr:uid="{00000000-0005-0000-0000-0000C6310000}"/>
    <cellStyle name="Normal 18 2 3 4 3 4 2 2" xfId="12838" xr:uid="{00000000-0005-0000-0000-0000C7310000}"/>
    <cellStyle name="Normal 18 2 3 4 3 4 3" xfId="12839" xr:uid="{00000000-0005-0000-0000-0000C8310000}"/>
    <cellStyle name="Normal 18 2 3 4 3 5" xfId="12840" xr:uid="{00000000-0005-0000-0000-0000C9310000}"/>
    <cellStyle name="Normal 18 2 3 4 3 5 2" xfId="12841" xr:uid="{00000000-0005-0000-0000-0000CA310000}"/>
    <cellStyle name="Normal 18 2 3 4 3 6" xfId="12842" xr:uid="{00000000-0005-0000-0000-0000CB310000}"/>
    <cellStyle name="Normal 18 2 3 4 3 6 2" xfId="12843" xr:uid="{00000000-0005-0000-0000-0000CC310000}"/>
    <cellStyle name="Normal 18 2 3 4 3 7" xfId="12844" xr:uid="{00000000-0005-0000-0000-0000CD310000}"/>
    <cellStyle name="Normal 18 2 3 4 4" xfId="12845" xr:uid="{00000000-0005-0000-0000-0000CE310000}"/>
    <cellStyle name="Normal 18 2 3 4 4 2" xfId="12846" xr:uid="{00000000-0005-0000-0000-0000CF310000}"/>
    <cellStyle name="Normal 18 2 3 4 4 2 2" xfId="12847" xr:uid="{00000000-0005-0000-0000-0000D0310000}"/>
    <cellStyle name="Normal 18 2 3 4 4 3" xfId="12848" xr:uid="{00000000-0005-0000-0000-0000D1310000}"/>
    <cellStyle name="Normal 18 2 3 4 5" xfId="12849" xr:uid="{00000000-0005-0000-0000-0000D2310000}"/>
    <cellStyle name="Normal 18 2 3 4 5 2" xfId="12850" xr:uid="{00000000-0005-0000-0000-0000D3310000}"/>
    <cellStyle name="Normal 18 2 3 4 5 2 2" xfId="12851" xr:uid="{00000000-0005-0000-0000-0000D4310000}"/>
    <cellStyle name="Normal 18 2 3 4 5 3" xfId="12852" xr:uid="{00000000-0005-0000-0000-0000D5310000}"/>
    <cellStyle name="Normal 18 2 3 4 6" xfId="12853" xr:uid="{00000000-0005-0000-0000-0000D6310000}"/>
    <cellStyle name="Normal 18 2 3 4 6 2" xfId="12854" xr:uid="{00000000-0005-0000-0000-0000D7310000}"/>
    <cellStyle name="Normal 18 2 3 4 6 2 2" xfId="12855" xr:uid="{00000000-0005-0000-0000-0000D8310000}"/>
    <cellStyle name="Normal 18 2 3 4 6 3" xfId="12856" xr:uid="{00000000-0005-0000-0000-0000D9310000}"/>
    <cellStyle name="Normal 18 2 3 4 7" xfId="12857" xr:uid="{00000000-0005-0000-0000-0000DA310000}"/>
    <cellStyle name="Normal 18 2 3 4 7 2" xfId="12858" xr:uid="{00000000-0005-0000-0000-0000DB310000}"/>
    <cellStyle name="Normal 18 2 3 4 8" xfId="12859" xr:uid="{00000000-0005-0000-0000-0000DC310000}"/>
    <cellStyle name="Normal 18 2 3 4 8 2" xfId="12860" xr:uid="{00000000-0005-0000-0000-0000DD310000}"/>
    <cellStyle name="Normal 18 2 3 4 9" xfId="12861" xr:uid="{00000000-0005-0000-0000-0000DE310000}"/>
    <cellStyle name="Normal 18 2 3 5" xfId="12862" xr:uid="{00000000-0005-0000-0000-0000DF310000}"/>
    <cellStyle name="Normal 18 2 3 5 2" xfId="12863" xr:uid="{00000000-0005-0000-0000-0000E0310000}"/>
    <cellStyle name="Normal 18 2 3 5 2 2" xfId="12864" xr:uid="{00000000-0005-0000-0000-0000E1310000}"/>
    <cellStyle name="Normal 18 2 3 5 2 2 2" xfId="12865" xr:uid="{00000000-0005-0000-0000-0000E2310000}"/>
    <cellStyle name="Normal 18 2 3 5 2 2 2 2" xfId="12866" xr:uid="{00000000-0005-0000-0000-0000E3310000}"/>
    <cellStyle name="Normal 18 2 3 5 2 2 3" xfId="12867" xr:uid="{00000000-0005-0000-0000-0000E4310000}"/>
    <cellStyle name="Normal 18 2 3 5 2 3" xfId="12868" xr:uid="{00000000-0005-0000-0000-0000E5310000}"/>
    <cellStyle name="Normal 18 2 3 5 2 3 2" xfId="12869" xr:uid="{00000000-0005-0000-0000-0000E6310000}"/>
    <cellStyle name="Normal 18 2 3 5 2 3 2 2" xfId="12870" xr:uid="{00000000-0005-0000-0000-0000E7310000}"/>
    <cellStyle name="Normal 18 2 3 5 2 3 3" xfId="12871" xr:uid="{00000000-0005-0000-0000-0000E8310000}"/>
    <cellStyle name="Normal 18 2 3 5 2 4" xfId="12872" xr:uid="{00000000-0005-0000-0000-0000E9310000}"/>
    <cellStyle name="Normal 18 2 3 5 2 4 2" xfId="12873" xr:uid="{00000000-0005-0000-0000-0000EA310000}"/>
    <cellStyle name="Normal 18 2 3 5 2 4 2 2" xfId="12874" xr:uid="{00000000-0005-0000-0000-0000EB310000}"/>
    <cellStyle name="Normal 18 2 3 5 2 4 3" xfId="12875" xr:uid="{00000000-0005-0000-0000-0000EC310000}"/>
    <cellStyle name="Normal 18 2 3 5 2 5" xfId="12876" xr:uid="{00000000-0005-0000-0000-0000ED310000}"/>
    <cellStyle name="Normal 18 2 3 5 2 5 2" xfId="12877" xr:uid="{00000000-0005-0000-0000-0000EE310000}"/>
    <cellStyle name="Normal 18 2 3 5 2 6" xfId="12878" xr:uid="{00000000-0005-0000-0000-0000EF310000}"/>
    <cellStyle name="Normal 18 2 3 5 2 6 2" xfId="12879" xr:uid="{00000000-0005-0000-0000-0000F0310000}"/>
    <cellStyle name="Normal 18 2 3 5 2 7" xfId="12880" xr:uid="{00000000-0005-0000-0000-0000F1310000}"/>
    <cellStyle name="Normal 18 2 3 5 3" xfId="12881" xr:uid="{00000000-0005-0000-0000-0000F2310000}"/>
    <cellStyle name="Normal 18 2 3 5 3 2" xfId="12882" xr:uid="{00000000-0005-0000-0000-0000F3310000}"/>
    <cellStyle name="Normal 18 2 3 5 3 2 2" xfId="12883" xr:uid="{00000000-0005-0000-0000-0000F4310000}"/>
    <cellStyle name="Normal 18 2 3 5 3 3" xfId="12884" xr:uid="{00000000-0005-0000-0000-0000F5310000}"/>
    <cellStyle name="Normal 18 2 3 5 4" xfId="12885" xr:uid="{00000000-0005-0000-0000-0000F6310000}"/>
    <cellStyle name="Normal 18 2 3 5 4 2" xfId="12886" xr:uid="{00000000-0005-0000-0000-0000F7310000}"/>
    <cellStyle name="Normal 18 2 3 5 4 2 2" xfId="12887" xr:uid="{00000000-0005-0000-0000-0000F8310000}"/>
    <cellStyle name="Normal 18 2 3 5 4 3" xfId="12888" xr:uid="{00000000-0005-0000-0000-0000F9310000}"/>
    <cellStyle name="Normal 18 2 3 5 5" xfId="12889" xr:uid="{00000000-0005-0000-0000-0000FA310000}"/>
    <cellStyle name="Normal 18 2 3 5 5 2" xfId="12890" xr:uid="{00000000-0005-0000-0000-0000FB310000}"/>
    <cellStyle name="Normal 18 2 3 5 5 2 2" xfId="12891" xr:uid="{00000000-0005-0000-0000-0000FC310000}"/>
    <cellStyle name="Normal 18 2 3 5 5 3" xfId="12892" xr:uid="{00000000-0005-0000-0000-0000FD310000}"/>
    <cellStyle name="Normal 18 2 3 5 6" xfId="12893" xr:uid="{00000000-0005-0000-0000-0000FE310000}"/>
    <cellStyle name="Normal 18 2 3 5 6 2" xfId="12894" xr:uid="{00000000-0005-0000-0000-0000FF310000}"/>
    <cellStyle name="Normal 18 2 3 5 7" xfId="12895" xr:uid="{00000000-0005-0000-0000-000000320000}"/>
    <cellStyle name="Normal 18 2 3 5 7 2" xfId="12896" xr:uid="{00000000-0005-0000-0000-000001320000}"/>
    <cellStyle name="Normal 18 2 3 5 8" xfId="12897" xr:uid="{00000000-0005-0000-0000-000002320000}"/>
    <cellStyle name="Normal 18 2 3 6" xfId="12898" xr:uid="{00000000-0005-0000-0000-000003320000}"/>
    <cellStyle name="Normal 18 2 3 6 2" xfId="12899" xr:uid="{00000000-0005-0000-0000-000004320000}"/>
    <cellStyle name="Normal 18 2 3 6 2 2" xfId="12900" xr:uid="{00000000-0005-0000-0000-000005320000}"/>
    <cellStyle name="Normal 18 2 3 6 2 2 2" xfId="12901" xr:uid="{00000000-0005-0000-0000-000006320000}"/>
    <cellStyle name="Normal 18 2 3 6 2 3" xfId="12902" xr:uid="{00000000-0005-0000-0000-000007320000}"/>
    <cellStyle name="Normal 18 2 3 6 3" xfId="12903" xr:uid="{00000000-0005-0000-0000-000008320000}"/>
    <cellStyle name="Normal 18 2 3 6 3 2" xfId="12904" xr:uid="{00000000-0005-0000-0000-000009320000}"/>
    <cellStyle name="Normal 18 2 3 6 3 2 2" xfId="12905" xr:uid="{00000000-0005-0000-0000-00000A320000}"/>
    <cellStyle name="Normal 18 2 3 6 3 3" xfId="12906" xr:uid="{00000000-0005-0000-0000-00000B320000}"/>
    <cellStyle name="Normal 18 2 3 6 4" xfId="12907" xr:uid="{00000000-0005-0000-0000-00000C320000}"/>
    <cellStyle name="Normal 18 2 3 6 4 2" xfId="12908" xr:uid="{00000000-0005-0000-0000-00000D320000}"/>
    <cellStyle name="Normal 18 2 3 6 4 2 2" xfId="12909" xr:uid="{00000000-0005-0000-0000-00000E320000}"/>
    <cellStyle name="Normal 18 2 3 6 4 3" xfId="12910" xr:uid="{00000000-0005-0000-0000-00000F320000}"/>
    <cellStyle name="Normal 18 2 3 6 5" xfId="12911" xr:uid="{00000000-0005-0000-0000-000010320000}"/>
    <cellStyle name="Normal 18 2 3 6 5 2" xfId="12912" xr:uid="{00000000-0005-0000-0000-000011320000}"/>
    <cellStyle name="Normal 18 2 3 6 6" xfId="12913" xr:uid="{00000000-0005-0000-0000-000012320000}"/>
    <cellStyle name="Normal 18 2 3 6 6 2" xfId="12914" xr:uid="{00000000-0005-0000-0000-000013320000}"/>
    <cellStyle name="Normal 18 2 3 6 7" xfId="12915" xr:uid="{00000000-0005-0000-0000-000014320000}"/>
    <cellStyle name="Normal 18 2 3 7" xfId="12916" xr:uid="{00000000-0005-0000-0000-000015320000}"/>
    <cellStyle name="Normal 18 2 3 7 2" xfId="12917" xr:uid="{00000000-0005-0000-0000-000016320000}"/>
    <cellStyle name="Normal 18 2 3 7 2 2" xfId="12918" xr:uid="{00000000-0005-0000-0000-000017320000}"/>
    <cellStyle name="Normal 18 2 3 7 2 2 2" xfId="12919" xr:uid="{00000000-0005-0000-0000-000018320000}"/>
    <cellStyle name="Normal 18 2 3 7 2 3" xfId="12920" xr:uid="{00000000-0005-0000-0000-000019320000}"/>
    <cellStyle name="Normal 18 2 3 7 3" xfId="12921" xr:uid="{00000000-0005-0000-0000-00001A320000}"/>
    <cellStyle name="Normal 18 2 3 7 3 2" xfId="12922" xr:uid="{00000000-0005-0000-0000-00001B320000}"/>
    <cellStyle name="Normal 18 2 3 7 3 2 2" xfId="12923" xr:uid="{00000000-0005-0000-0000-00001C320000}"/>
    <cellStyle name="Normal 18 2 3 7 3 3" xfId="12924" xr:uid="{00000000-0005-0000-0000-00001D320000}"/>
    <cellStyle name="Normal 18 2 3 7 4" xfId="12925" xr:uid="{00000000-0005-0000-0000-00001E320000}"/>
    <cellStyle name="Normal 18 2 3 7 4 2" xfId="12926" xr:uid="{00000000-0005-0000-0000-00001F320000}"/>
    <cellStyle name="Normal 18 2 3 7 4 2 2" xfId="12927" xr:uid="{00000000-0005-0000-0000-000020320000}"/>
    <cellStyle name="Normal 18 2 3 7 4 3" xfId="12928" xr:uid="{00000000-0005-0000-0000-000021320000}"/>
    <cellStyle name="Normal 18 2 3 7 5" xfId="12929" xr:uid="{00000000-0005-0000-0000-000022320000}"/>
    <cellStyle name="Normal 18 2 3 7 5 2" xfId="12930" xr:uid="{00000000-0005-0000-0000-000023320000}"/>
    <cellStyle name="Normal 18 2 3 7 6" xfId="12931" xr:uid="{00000000-0005-0000-0000-000024320000}"/>
    <cellStyle name="Normal 18 2 3 7 6 2" xfId="12932" xr:uid="{00000000-0005-0000-0000-000025320000}"/>
    <cellStyle name="Normal 18 2 3 7 7" xfId="12933" xr:uid="{00000000-0005-0000-0000-000026320000}"/>
    <cellStyle name="Normal 18 2 3 8" xfId="12934" xr:uid="{00000000-0005-0000-0000-000027320000}"/>
    <cellStyle name="Normal 18 2 3 8 2" xfId="12935" xr:uid="{00000000-0005-0000-0000-000028320000}"/>
    <cellStyle name="Normal 18 2 3 8 2 2" xfId="12936" xr:uid="{00000000-0005-0000-0000-000029320000}"/>
    <cellStyle name="Normal 18 2 3 8 3" xfId="12937" xr:uid="{00000000-0005-0000-0000-00002A320000}"/>
    <cellStyle name="Normal 18 2 3 9" xfId="12938" xr:uid="{00000000-0005-0000-0000-00002B320000}"/>
    <cellStyle name="Normal 18 2 3 9 2" xfId="12939" xr:uid="{00000000-0005-0000-0000-00002C320000}"/>
    <cellStyle name="Normal 18 2 3 9 2 2" xfId="12940" xr:uid="{00000000-0005-0000-0000-00002D320000}"/>
    <cellStyle name="Normal 18 2 3 9 3" xfId="12941" xr:uid="{00000000-0005-0000-0000-00002E320000}"/>
    <cellStyle name="Normal 18 2 3_Confidential Information" xfId="12942" xr:uid="{00000000-0005-0000-0000-00002F320000}"/>
    <cellStyle name="Normal 18 2 4" xfId="455" xr:uid="{00000000-0005-0000-0000-000030320000}"/>
    <cellStyle name="Normal 18 2 4 10" xfId="12943" xr:uid="{00000000-0005-0000-0000-000031320000}"/>
    <cellStyle name="Normal 18 2 4 10 2" xfId="12944" xr:uid="{00000000-0005-0000-0000-000032320000}"/>
    <cellStyle name="Normal 18 2 4 11" xfId="12945" xr:uid="{00000000-0005-0000-0000-000033320000}"/>
    <cellStyle name="Normal 18 2 4 2" xfId="12946" xr:uid="{00000000-0005-0000-0000-000034320000}"/>
    <cellStyle name="Normal 18 2 4 2 2" xfId="12947" xr:uid="{00000000-0005-0000-0000-000035320000}"/>
    <cellStyle name="Normal 18 2 4 2 2 2" xfId="12948" xr:uid="{00000000-0005-0000-0000-000036320000}"/>
    <cellStyle name="Normal 18 2 4 2 2 2 2" xfId="12949" xr:uid="{00000000-0005-0000-0000-000037320000}"/>
    <cellStyle name="Normal 18 2 4 2 2 2 2 2" xfId="12950" xr:uid="{00000000-0005-0000-0000-000038320000}"/>
    <cellStyle name="Normal 18 2 4 2 2 2 3" xfId="12951" xr:uid="{00000000-0005-0000-0000-000039320000}"/>
    <cellStyle name="Normal 18 2 4 2 2 3" xfId="12952" xr:uid="{00000000-0005-0000-0000-00003A320000}"/>
    <cellStyle name="Normal 18 2 4 2 2 3 2" xfId="12953" xr:uid="{00000000-0005-0000-0000-00003B320000}"/>
    <cellStyle name="Normal 18 2 4 2 2 3 2 2" xfId="12954" xr:uid="{00000000-0005-0000-0000-00003C320000}"/>
    <cellStyle name="Normal 18 2 4 2 2 3 3" xfId="12955" xr:uid="{00000000-0005-0000-0000-00003D320000}"/>
    <cellStyle name="Normal 18 2 4 2 2 4" xfId="12956" xr:uid="{00000000-0005-0000-0000-00003E320000}"/>
    <cellStyle name="Normal 18 2 4 2 2 4 2" xfId="12957" xr:uid="{00000000-0005-0000-0000-00003F320000}"/>
    <cellStyle name="Normal 18 2 4 2 2 4 2 2" xfId="12958" xr:uid="{00000000-0005-0000-0000-000040320000}"/>
    <cellStyle name="Normal 18 2 4 2 2 4 3" xfId="12959" xr:uid="{00000000-0005-0000-0000-000041320000}"/>
    <cellStyle name="Normal 18 2 4 2 2 5" xfId="12960" xr:uid="{00000000-0005-0000-0000-000042320000}"/>
    <cellStyle name="Normal 18 2 4 2 2 5 2" xfId="12961" xr:uid="{00000000-0005-0000-0000-000043320000}"/>
    <cellStyle name="Normal 18 2 4 2 2 6" xfId="12962" xr:uid="{00000000-0005-0000-0000-000044320000}"/>
    <cellStyle name="Normal 18 2 4 2 2 6 2" xfId="12963" xr:uid="{00000000-0005-0000-0000-000045320000}"/>
    <cellStyle name="Normal 18 2 4 2 2 7" xfId="12964" xr:uid="{00000000-0005-0000-0000-000046320000}"/>
    <cellStyle name="Normal 18 2 4 2 3" xfId="12965" xr:uid="{00000000-0005-0000-0000-000047320000}"/>
    <cellStyle name="Normal 18 2 4 2 3 2" xfId="12966" xr:uid="{00000000-0005-0000-0000-000048320000}"/>
    <cellStyle name="Normal 18 2 4 2 3 2 2" xfId="12967" xr:uid="{00000000-0005-0000-0000-000049320000}"/>
    <cellStyle name="Normal 18 2 4 2 3 2 2 2" xfId="12968" xr:uid="{00000000-0005-0000-0000-00004A320000}"/>
    <cellStyle name="Normal 18 2 4 2 3 2 3" xfId="12969" xr:uid="{00000000-0005-0000-0000-00004B320000}"/>
    <cellStyle name="Normal 18 2 4 2 3 3" xfId="12970" xr:uid="{00000000-0005-0000-0000-00004C320000}"/>
    <cellStyle name="Normal 18 2 4 2 3 3 2" xfId="12971" xr:uid="{00000000-0005-0000-0000-00004D320000}"/>
    <cellStyle name="Normal 18 2 4 2 3 3 2 2" xfId="12972" xr:uid="{00000000-0005-0000-0000-00004E320000}"/>
    <cellStyle name="Normal 18 2 4 2 3 3 3" xfId="12973" xr:uid="{00000000-0005-0000-0000-00004F320000}"/>
    <cellStyle name="Normal 18 2 4 2 3 4" xfId="12974" xr:uid="{00000000-0005-0000-0000-000050320000}"/>
    <cellStyle name="Normal 18 2 4 2 3 4 2" xfId="12975" xr:uid="{00000000-0005-0000-0000-000051320000}"/>
    <cellStyle name="Normal 18 2 4 2 3 4 2 2" xfId="12976" xr:uid="{00000000-0005-0000-0000-000052320000}"/>
    <cellStyle name="Normal 18 2 4 2 3 4 3" xfId="12977" xr:uid="{00000000-0005-0000-0000-000053320000}"/>
    <cellStyle name="Normal 18 2 4 2 3 5" xfId="12978" xr:uid="{00000000-0005-0000-0000-000054320000}"/>
    <cellStyle name="Normal 18 2 4 2 3 5 2" xfId="12979" xr:uid="{00000000-0005-0000-0000-000055320000}"/>
    <cellStyle name="Normal 18 2 4 2 3 6" xfId="12980" xr:uid="{00000000-0005-0000-0000-000056320000}"/>
    <cellStyle name="Normal 18 2 4 2 3 6 2" xfId="12981" xr:uid="{00000000-0005-0000-0000-000057320000}"/>
    <cellStyle name="Normal 18 2 4 2 3 7" xfId="12982" xr:uid="{00000000-0005-0000-0000-000058320000}"/>
    <cellStyle name="Normal 18 2 4 2 4" xfId="12983" xr:uid="{00000000-0005-0000-0000-000059320000}"/>
    <cellStyle name="Normal 18 2 4 2 4 2" xfId="12984" xr:uid="{00000000-0005-0000-0000-00005A320000}"/>
    <cellStyle name="Normal 18 2 4 2 4 2 2" xfId="12985" xr:uid="{00000000-0005-0000-0000-00005B320000}"/>
    <cellStyle name="Normal 18 2 4 2 4 3" xfId="12986" xr:uid="{00000000-0005-0000-0000-00005C320000}"/>
    <cellStyle name="Normal 18 2 4 2 5" xfId="12987" xr:uid="{00000000-0005-0000-0000-00005D320000}"/>
    <cellStyle name="Normal 18 2 4 2 5 2" xfId="12988" xr:uid="{00000000-0005-0000-0000-00005E320000}"/>
    <cellStyle name="Normal 18 2 4 2 5 2 2" xfId="12989" xr:uid="{00000000-0005-0000-0000-00005F320000}"/>
    <cellStyle name="Normal 18 2 4 2 5 3" xfId="12990" xr:uid="{00000000-0005-0000-0000-000060320000}"/>
    <cellStyle name="Normal 18 2 4 2 6" xfId="12991" xr:uid="{00000000-0005-0000-0000-000061320000}"/>
    <cellStyle name="Normal 18 2 4 2 6 2" xfId="12992" xr:uid="{00000000-0005-0000-0000-000062320000}"/>
    <cellStyle name="Normal 18 2 4 2 6 2 2" xfId="12993" xr:uid="{00000000-0005-0000-0000-000063320000}"/>
    <cellStyle name="Normal 18 2 4 2 6 3" xfId="12994" xr:uid="{00000000-0005-0000-0000-000064320000}"/>
    <cellStyle name="Normal 18 2 4 2 7" xfId="12995" xr:uid="{00000000-0005-0000-0000-000065320000}"/>
    <cellStyle name="Normal 18 2 4 2 7 2" xfId="12996" xr:uid="{00000000-0005-0000-0000-000066320000}"/>
    <cellStyle name="Normal 18 2 4 2 8" xfId="12997" xr:uid="{00000000-0005-0000-0000-000067320000}"/>
    <cellStyle name="Normal 18 2 4 2 8 2" xfId="12998" xr:uid="{00000000-0005-0000-0000-000068320000}"/>
    <cellStyle name="Normal 18 2 4 2 9" xfId="12999" xr:uid="{00000000-0005-0000-0000-000069320000}"/>
    <cellStyle name="Normal 18 2 4 3" xfId="13000" xr:uid="{00000000-0005-0000-0000-00006A320000}"/>
    <cellStyle name="Normal 18 2 4 3 2" xfId="13001" xr:uid="{00000000-0005-0000-0000-00006B320000}"/>
    <cellStyle name="Normal 18 2 4 3 2 2" xfId="13002" xr:uid="{00000000-0005-0000-0000-00006C320000}"/>
    <cellStyle name="Normal 18 2 4 3 2 2 2" xfId="13003" xr:uid="{00000000-0005-0000-0000-00006D320000}"/>
    <cellStyle name="Normal 18 2 4 3 2 2 2 2" xfId="13004" xr:uid="{00000000-0005-0000-0000-00006E320000}"/>
    <cellStyle name="Normal 18 2 4 3 2 2 3" xfId="13005" xr:uid="{00000000-0005-0000-0000-00006F320000}"/>
    <cellStyle name="Normal 18 2 4 3 2 3" xfId="13006" xr:uid="{00000000-0005-0000-0000-000070320000}"/>
    <cellStyle name="Normal 18 2 4 3 2 3 2" xfId="13007" xr:uid="{00000000-0005-0000-0000-000071320000}"/>
    <cellStyle name="Normal 18 2 4 3 2 3 2 2" xfId="13008" xr:uid="{00000000-0005-0000-0000-000072320000}"/>
    <cellStyle name="Normal 18 2 4 3 2 3 3" xfId="13009" xr:uid="{00000000-0005-0000-0000-000073320000}"/>
    <cellStyle name="Normal 18 2 4 3 2 4" xfId="13010" xr:uid="{00000000-0005-0000-0000-000074320000}"/>
    <cellStyle name="Normal 18 2 4 3 2 4 2" xfId="13011" xr:uid="{00000000-0005-0000-0000-000075320000}"/>
    <cellStyle name="Normal 18 2 4 3 2 4 2 2" xfId="13012" xr:uid="{00000000-0005-0000-0000-000076320000}"/>
    <cellStyle name="Normal 18 2 4 3 2 4 3" xfId="13013" xr:uid="{00000000-0005-0000-0000-000077320000}"/>
    <cellStyle name="Normal 18 2 4 3 2 5" xfId="13014" xr:uid="{00000000-0005-0000-0000-000078320000}"/>
    <cellStyle name="Normal 18 2 4 3 2 5 2" xfId="13015" xr:uid="{00000000-0005-0000-0000-000079320000}"/>
    <cellStyle name="Normal 18 2 4 3 2 6" xfId="13016" xr:uid="{00000000-0005-0000-0000-00007A320000}"/>
    <cellStyle name="Normal 18 2 4 3 2 6 2" xfId="13017" xr:uid="{00000000-0005-0000-0000-00007B320000}"/>
    <cellStyle name="Normal 18 2 4 3 2 7" xfId="13018" xr:uid="{00000000-0005-0000-0000-00007C320000}"/>
    <cellStyle name="Normal 18 2 4 3 3" xfId="13019" xr:uid="{00000000-0005-0000-0000-00007D320000}"/>
    <cellStyle name="Normal 18 2 4 3 3 2" xfId="13020" xr:uid="{00000000-0005-0000-0000-00007E320000}"/>
    <cellStyle name="Normal 18 2 4 3 3 2 2" xfId="13021" xr:uid="{00000000-0005-0000-0000-00007F320000}"/>
    <cellStyle name="Normal 18 2 4 3 3 3" xfId="13022" xr:uid="{00000000-0005-0000-0000-000080320000}"/>
    <cellStyle name="Normal 18 2 4 3 4" xfId="13023" xr:uid="{00000000-0005-0000-0000-000081320000}"/>
    <cellStyle name="Normal 18 2 4 3 4 2" xfId="13024" xr:uid="{00000000-0005-0000-0000-000082320000}"/>
    <cellStyle name="Normal 18 2 4 3 4 2 2" xfId="13025" xr:uid="{00000000-0005-0000-0000-000083320000}"/>
    <cellStyle name="Normal 18 2 4 3 4 3" xfId="13026" xr:uid="{00000000-0005-0000-0000-000084320000}"/>
    <cellStyle name="Normal 18 2 4 3 5" xfId="13027" xr:uid="{00000000-0005-0000-0000-000085320000}"/>
    <cellStyle name="Normal 18 2 4 3 5 2" xfId="13028" xr:uid="{00000000-0005-0000-0000-000086320000}"/>
    <cellStyle name="Normal 18 2 4 3 5 2 2" xfId="13029" xr:uid="{00000000-0005-0000-0000-000087320000}"/>
    <cellStyle name="Normal 18 2 4 3 5 3" xfId="13030" xr:uid="{00000000-0005-0000-0000-000088320000}"/>
    <cellStyle name="Normal 18 2 4 3 6" xfId="13031" xr:uid="{00000000-0005-0000-0000-000089320000}"/>
    <cellStyle name="Normal 18 2 4 3 6 2" xfId="13032" xr:uid="{00000000-0005-0000-0000-00008A320000}"/>
    <cellStyle name="Normal 18 2 4 3 7" xfId="13033" xr:uid="{00000000-0005-0000-0000-00008B320000}"/>
    <cellStyle name="Normal 18 2 4 3 7 2" xfId="13034" xr:uid="{00000000-0005-0000-0000-00008C320000}"/>
    <cellStyle name="Normal 18 2 4 3 8" xfId="13035" xr:uid="{00000000-0005-0000-0000-00008D320000}"/>
    <cellStyle name="Normal 18 2 4 4" xfId="13036" xr:uid="{00000000-0005-0000-0000-00008E320000}"/>
    <cellStyle name="Normal 18 2 4 4 2" xfId="13037" xr:uid="{00000000-0005-0000-0000-00008F320000}"/>
    <cellStyle name="Normal 18 2 4 4 2 2" xfId="13038" xr:uid="{00000000-0005-0000-0000-000090320000}"/>
    <cellStyle name="Normal 18 2 4 4 2 2 2" xfId="13039" xr:uid="{00000000-0005-0000-0000-000091320000}"/>
    <cellStyle name="Normal 18 2 4 4 2 3" xfId="13040" xr:uid="{00000000-0005-0000-0000-000092320000}"/>
    <cellStyle name="Normal 18 2 4 4 3" xfId="13041" xr:uid="{00000000-0005-0000-0000-000093320000}"/>
    <cellStyle name="Normal 18 2 4 4 3 2" xfId="13042" xr:uid="{00000000-0005-0000-0000-000094320000}"/>
    <cellStyle name="Normal 18 2 4 4 3 2 2" xfId="13043" xr:uid="{00000000-0005-0000-0000-000095320000}"/>
    <cellStyle name="Normal 18 2 4 4 3 3" xfId="13044" xr:uid="{00000000-0005-0000-0000-000096320000}"/>
    <cellStyle name="Normal 18 2 4 4 4" xfId="13045" xr:uid="{00000000-0005-0000-0000-000097320000}"/>
    <cellStyle name="Normal 18 2 4 4 4 2" xfId="13046" xr:uid="{00000000-0005-0000-0000-000098320000}"/>
    <cellStyle name="Normal 18 2 4 4 4 2 2" xfId="13047" xr:uid="{00000000-0005-0000-0000-000099320000}"/>
    <cellStyle name="Normal 18 2 4 4 4 3" xfId="13048" xr:uid="{00000000-0005-0000-0000-00009A320000}"/>
    <cellStyle name="Normal 18 2 4 4 5" xfId="13049" xr:uid="{00000000-0005-0000-0000-00009B320000}"/>
    <cellStyle name="Normal 18 2 4 4 5 2" xfId="13050" xr:uid="{00000000-0005-0000-0000-00009C320000}"/>
    <cellStyle name="Normal 18 2 4 4 6" xfId="13051" xr:uid="{00000000-0005-0000-0000-00009D320000}"/>
    <cellStyle name="Normal 18 2 4 4 6 2" xfId="13052" xr:uid="{00000000-0005-0000-0000-00009E320000}"/>
    <cellStyle name="Normal 18 2 4 4 7" xfId="13053" xr:uid="{00000000-0005-0000-0000-00009F320000}"/>
    <cellStyle name="Normal 18 2 4 5" xfId="13054" xr:uid="{00000000-0005-0000-0000-0000A0320000}"/>
    <cellStyle name="Normal 18 2 4 5 2" xfId="13055" xr:uid="{00000000-0005-0000-0000-0000A1320000}"/>
    <cellStyle name="Normal 18 2 4 5 2 2" xfId="13056" xr:uid="{00000000-0005-0000-0000-0000A2320000}"/>
    <cellStyle name="Normal 18 2 4 5 2 2 2" xfId="13057" xr:uid="{00000000-0005-0000-0000-0000A3320000}"/>
    <cellStyle name="Normal 18 2 4 5 2 3" xfId="13058" xr:uid="{00000000-0005-0000-0000-0000A4320000}"/>
    <cellStyle name="Normal 18 2 4 5 3" xfId="13059" xr:uid="{00000000-0005-0000-0000-0000A5320000}"/>
    <cellStyle name="Normal 18 2 4 5 3 2" xfId="13060" xr:uid="{00000000-0005-0000-0000-0000A6320000}"/>
    <cellStyle name="Normal 18 2 4 5 3 2 2" xfId="13061" xr:uid="{00000000-0005-0000-0000-0000A7320000}"/>
    <cellStyle name="Normal 18 2 4 5 3 3" xfId="13062" xr:uid="{00000000-0005-0000-0000-0000A8320000}"/>
    <cellStyle name="Normal 18 2 4 5 4" xfId="13063" xr:uid="{00000000-0005-0000-0000-0000A9320000}"/>
    <cellStyle name="Normal 18 2 4 5 4 2" xfId="13064" xr:uid="{00000000-0005-0000-0000-0000AA320000}"/>
    <cellStyle name="Normal 18 2 4 5 4 2 2" xfId="13065" xr:uid="{00000000-0005-0000-0000-0000AB320000}"/>
    <cellStyle name="Normal 18 2 4 5 4 3" xfId="13066" xr:uid="{00000000-0005-0000-0000-0000AC320000}"/>
    <cellStyle name="Normal 18 2 4 5 5" xfId="13067" xr:uid="{00000000-0005-0000-0000-0000AD320000}"/>
    <cellStyle name="Normal 18 2 4 5 5 2" xfId="13068" xr:uid="{00000000-0005-0000-0000-0000AE320000}"/>
    <cellStyle name="Normal 18 2 4 5 6" xfId="13069" xr:uid="{00000000-0005-0000-0000-0000AF320000}"/>
    <cellStyle name="Normal 18 2 4 5 6 2" xfId="13070" xr:uid="{00000000-0005-0000-0000-0000B0320000}"/>
    <cellStyle name="Normal 18 2 4 5 7" xfId="13071" xr:uid="{00000000-0005-0000-0000-0000B1320000}"/>
    <cellStyle name="Normal 18 2 4 6" xfId="13072" xr:uid="{00000000-0005-0000-0000-0000B2320000}"/>
    <cellStyle name="Normal 18 2 4 6 2" xfId="13073" xr:uid="{00000000-0005-0000-0000-0000B3320000}"/>
    <cellStyle name="Normal 18 2 4 6 2 2" xfId="13074" xr:uid="{00000000-0005-0000-0000-0000B4320000}"/>
    <cellStyle name="Normal 18 2 4 6 3" xfId="13075" xr:uid="{00000000-0005-0000-0000-0000B5320000}"/>
    <cellStyle name="Normal 18 2 4 7" xfId="13076" xr:uid="{00000000-0005-0000-0000-0000B6320000}"/>
    <cellStyle name="Normal 18 2 4 7 2" xfId="13077" xr:uid="{00000000-0005-0000-0000-0000B7320000}"/>
    <cellStyle name="Normal 18 2 4 7 2 2" xfId="13078" xr:uid="{00000000-0005-0000-0000-0000B8320000}"/>
    <cellStyle name="Normal 18 2 4 7 3" xfId="13079" xr:uid="{00000000-0005-0000-0000-0000B9320000}"/>
    <cellStyle name="Normal 18 2 4 8" xfId="13080" xr:uid="{00000000-0005-0000-0000-0000BA320000}"/>
    <cellStyle name="Normal 18 2 4 8 2" xfId="13081" xr:uid="{00000000-0005-0000-0000-0000BB320000}"/>
    <cellStyle name="Normal 18 2 4 8 2 2" xfId="13082" xr:uid="{00000000-0005-0000-0000-0000BC320000}"/>
    <cellStyle name="Normal 18 2 4 8 3" xfId="13083" xr:uid="{00000000-0005-0000-0000-0000BD320000}"/>
    <cellStyle name="Normal 18 2 4 9" xfId="13084" xr:uid="{00000000-0005-0000-0000-0000BE320000}"/>
    <cellStyle name="Normal 18 2 4 9 2" xfId="13085" xr:uid="{00000000-0005-0000-0000-0000BF320000}"/>
    <cellStyle name="Normal 18 2 5" xfId="456" xr:uid="{00000000-0005-0000-0000-0000C0320000}"/>
    <cellStyle name="Normal 18 2 5 10" xfId="13086" xr:uid="{00000000-0005-0000-0000-0000C1320000}"/>
    <cellStyle name="Normal 18 2 5 10 2" xfId="13087" xr:uid="{00000000-0005-0000-0000-0000C2320000}"/>
    <cellStyle name="Normal 18 2 5 11" xfId="13088" xr:uid="{00000000-0005-0000-0000-0000C3320000}"/>
    <cellStyle name="Normal 18 2 5 2" xfId="13089" xr:uid="{00000000-0005-0000-0000-0000C4320000}"/>
    <cellStyle name="Normal 18 2 5 2 2" xfId="13090" xr:uid="{00000000-0005-0000-0000-0000C5320000}"/>
    <cellStyle name="Normal 18 2 5 2 2 2" xfId="13091" xr:uid="{00000000-0005-0000-0000-0000C6320000}"/>
    <cellStyle name="Normal 18 2 5 2 2 2 2" xfId="13092" xr:uid="{00000000-0005-0000-0000-0000C7320000}"/>
    <cellStyle name="Normal 18 2 5 2 2 2 2 2" xfId="13093" xr:uid="{00000000-0005-0000-0000-0000C8320000}"/>
    <cellStyle name="Normal 18 2 5 2 2 2 3" xfId="13094" xr:uid="{00000000-0005-0000-0000-0000C9320000}"/>
    <cellStyle name="Normal 18 2 5 2 2 3" xfId="13095" xr:uid="{00000000-0005-0000-0000-0000CA320000}"/>
    <cellStyle name="Normal 18 2 5 2 2 3 2" xfId="13096" xr:uid="{00000000-0005-0000-0000-0000CB320000}"/>
    <cellStyle name="Normal 18 2 5 2 2 3 2 2" xfId="13097" xr:uid="{00000000-0005-0000-0000-0000CC320000}"/>
    <cellStyle name="Normal 18 2 5 2 2 3 3" xfId="13098" xr:uid="{00000000-0005-0000-0000-0000CD320000}"/>
    <cellStyle name="Normal 18 2 5 2 2 4" xfId="13099" xr:uid="{00000000-0005-0000-0000-0000CE320000}"/>
    <cellStyle name="Normal 18 2 5 2 2 4 2" xfId="13100" xr:uid="{00000000-0005-0000-0000-0000CF320000}"/>
    <cellStyle name="Normal 18 2 5 2 2 4 2 2" xfId="13101" xr:uid="{00000000-0005-0000-0000-0000D0320000}"/>
    <cellStyle name="Normal 18 2 5 2 2 4 3" xfId="13102" xr:uid="{00000000-0005-0000-0000-0000D1320000}"/>
    <cellStyle name="Normal 18 2 5 2 2 5" xfId="13103" xr:uid="{00000000-0005-0000-0000-0000D2320000}"/>
    <cellStyle name="Normal 18 2 5 2 2 5 2" xfId="13104" xr:uid="{00000000-0005-0000-0000-0000D3320000}"/>
    <cellStyle name="Normal 18 2 5 2 2 6" xfId="13105" xr:uid="{00000000-0005-0000-0000-0000D4320000}"/>
    <cellStyle name="Normal 18 2 5 2 2 6 2" xfId="13106" xr:uid="{00000000-0005-0000-0000-0000D5320000}"/>
    <cellStyle name="Normal 18 2 5 2 2 7" xfId="13107" xr:uid="{00000000-0005-0000-0000-0000D6320000}"/>
    <cellStyle name="Normal 18 2 5 2 3" xfId="13108" xr:uid="{00000000-0005-0000-0000-0000D7320000}"/>
    <cellStyle name="Normal 18 2 5 2 3 2" xfId="13109" xr:uid="{00000000-0005-0000-0000-0000D8320000}"/>
    <cellStyle name="Normal 18 2 5 2 3 2 2" xfId="13110" xr:uid="{00000000-0005-0000-0000-0000D9320000}"/>
    <cellStyle name="Normal 18 2 5 2 3 2 2 2" xfId="13111" xr:uid="{00000000-0005-0000-0000-0000DA320000}"/>
    <cellStyle name="Normal 18 2 5 2 3 2 3" xfId="13112" xr:uid="{00000000-0005-0000-0000-0000DB320000}"/>
    <cellStyle name="Normal 18 2 5 2 3 3" xfId="13113" xr:uid="{00000000-0005-0000-0000-0000DC320000}"/>
    <cellStyle name="Normal 18 2 5 2 3 3 2" xfId="13114" xr:uid="{00000000-0005-0000-0000-0000DD320000}"/>
    <cellStyle name="Normal 18 2 5 2 3 3 2 2" xfId="13115" xr:uid="{00000000-0005-0000-0000-0000DE320000}"/>
    <cellStyle name="Normal 18 2 5 2 3 3 3" xfId="13116" xr:uid="{00000000-0005-0000-0000-0000DF320000}"/>
    <cellStyle name="Normal 18 2 5 2 3 4" xfId="13117" xr:uid="{00000000-0005-0000-0000-0000E0320000}"/>
    <cellStyle name="Normal 18 2 5 2 3 4 2" xfId="13118" xr:uid="{00000000-0005-0000-0000-0000E1320000}"/>
    <cellStyle name="Normal 18 2 5 2 3 4 2 2" xfId="13119" xr:uid="{00000000-0005-0000-0000-0000E2320000}"/>
    <cellStyle name="Normal 18 2 5 2 3 4 3" xfId="13120" xr:uid="{00000000-0005-0000-0000-0000E3320000}"/>
    <cellStyle name="Normal 18 2 5 2 3 5" xfId="13121" xr:uid="{00000000-0005-0000-0000-0000E4320000}"/>
    <cellStyle name="Normal 18 2 5 2 3 5 2" xfId="13122" xr:uid="{00000000-0005-0000-0000-0000E5320000}"/>
    <cellStyle name="Normal 18 2 5 2 3 6" xfId="13123" xr:uid="{00000000-0005-0000-0000-0000E6320000}"/>
    <cellStyle name="Normal 18 2 5 2 3 6 2" xfId="13124" xr:uid="{00000000-0005-0000-0000-0000E7320000}"/>
    <cellStyle name="Normal 18 2 5 2 3 7" xfId="13125" xr:uid="{00000000-0005-0000-0000-0000E8320000}"/>
    <cellStyle name="Normal 18 2 5 2 4" xfId="13126" xr:uid="{00000000-0005-0000-0000-0000E9320000}"/>
    <cellStyle name="Normal 18 2 5 2 4 2" xfId="13127" xr:uid="{00000000-0005-0000-0000-0000EA320000}"/>
    <cellStyle name="Normal 18 2 5 2 4 2 2" xfId="13128" xr:uid="{00000000-0005-0000-0000-0000EB320000}"/>
    <cellStyle name="Normal 18 2 5 2 4 3" xfId="13129" xr:uid="{00000000-0005-0000-0000-0000EC320000}"/>
    <cellStyle name="Normal 18 2 5 2 5" xfId="13130" xr:uid="{00000000-0005-0000-0000-0000ED320000}"/>
    <cellStyle name="Normal 18 2 5 2 5 2" xfId="13131" xr:uid="{00000000-0005-0000-0000-0000EE320000}"/>
    <cellStyle name="Normal 18 2 5 2 5 2 2" xfId="13132" xr:uid="{00000000-0005-0000-0000-0000EF320000}"/>
    <cellStyle name="Normal 18 2 5 2 5 3" xfId="13133" xr:uid="{00000000-0005-0000-0000-0000F0320000}"/>
    <cellStyle name="Normal 18 2 5 2 6" xfId="13134" xr:uid="{00000000-0005-0000-0000-0000F1320000}"/>
    <cellStyle name="Normal 18 2 5 2 6 2" xfId="13135" xr:uid="{00000000-0005-0000-0000-0000F2320000}"/>
    <cellStyle name="Normal 18 2 5 2 6 2 2" xfId="13136" xr:uid="{00000000-0005-0000-0000-0000F3320000}"/>
    <cellStyle name="Normal 18 2 5 2 6 3" xfId="13137" xr:uid="{00000000-0005-0000-0000-0000F4320000}"/>
    <cellStyle name="Normal 18 2 5 2 7" xfId="13138" xr:uid="{00000000-0005-0000-0000-0000F5320000}"/>
    <cellStyle name="Normal 18 2 5 2 7 2" xfId="13139" xr:uid="{00000000-0005-0000-0000-0000F6320000}"/>
    <cellStyle name="Normal 18 2 5 2 8" xfId="13140" xr:uid="{00000000-0005-0000-0000-0000F7320000}"/>
    <cellStyle name="Normal 18 2 5 2 8 2" xfId="13141" xr:uid="{00000000-0005-0000-0000-0000F8320000}"/>
    <cellStyle name="Normal 18 2 5 2 9" xfId="13142" xr:uid="{00000000-0005-0000-0000-0000F9320000}"/>
    <cellStyle name="Normal 18 2 5 3" xfId="13143" xr:uid="{00000000-0005-0000-0000-0000FA320000}"/>
    <cellStyle name="Normal 18 2 5 3 2" xfId="13144" xr:uid="{00000000-0005-0000-0000-0000FB320000}"/>
    <cellStyle name="Normal 18 2 5 3 2 2" xfId="13145" xr:uid="{00000000-0005-0000-0000-0000FC320000}"/>
    <cellStyle name="Normal 18 2 5 3 2 2 2" xfId="13146" xr:uid="{00000000-0005-0000-0000-0000FD320000}"/>
    <cellStyle name="Normal 18 2 5 3 2 2 2 2" xfId="13147" xr:uid="{00000000-0005-0000-0000-0000FE320000}"/>
    <cellStyle name="Normal 18 2 5 3 2 2 3" xfId="13148" xr:uid="{00000000-0005-0000-0000-0000FF320000}"/>
    <cellStyle name="Normal 18 2 5 3 2 3" xfId="13149" xr:uid="{00000000-0005-0000-0000-000000330000}"/>
    <cellStyle name="Normal 18 2 5 3 2 3 2" xfId="13150" xr:uid="{00000000-0005-0000-0000-000001330000}"/>
    <cellStyle name="Normal 18 2 5 3 2 3 2 2" xfId="13151" xr:uid="{00000000-0005-0000-0000-000002330000}"/>
    <cellStyle name="Normal 18 2 5 3 2 3 3" xfId="13152" xr:uid="{00000000-0005-0000-0000-000003330000}"/>
    <cellStyle name="Normal 18 2 5 3 2 4" xfId="13153" xr:uid="{00000000-0005-0000-0000-000004330000}"/>
    <cellStyle name="Normal 18 2 5 3 2 4 2" xfId="13154" xr:uid="{00000000-0005-0000-0000-000005330000}"/>
    <cellStyle name="Normal 18 2 5 3 2 4 2 2" xfId="13155" xr:uid="{00000000-0005-0000-0000-000006330000}"/>
    <cellStyle name="Normal 18 2 5 3 2 4 3" xfId="13156" xr:uid="{00000000-0005-0000-0000-000007330000}"/>
    <cellStyle name="Normal 18 2 5 3 2 5" xfId="13157" xr:uid="{00000000-0005-0000-0000-000008330000}"/>
    <cellStyle name="Normal 18 2 5 3 2 5 2" xfId="13158" xr:uid="{00000000-0005-0000-0000-000009330000}"/>
    <cellStyle name="Normal 18 2 5 3 2 6" xfId="13159" xr:uid="{00000000-0005-0000-0000-00000A330000}"/>
    <cellStyle name="Normal 18 2 5 3 2 6 2" xfId="13160" xr:uid="{00000000-0005-0000-0000-00000B330000}"/>
    <cellStyle name="Normal 18 2 5 3 2 7" xfId="13161" xr:uid="{00000000-0005-0000-0000-00000C330000}"/>
    <cellStyle name="Normal 18 2 5 3 3" xfId="13162" xr:uid="{00000000-0005-0000-0000-00000D330000}"/>
    <cellStyle name="Normal 18 2 5 3 3 2" xfId="13163" xr:uid="{00000000-0005-0000-0000-00000E330000}"/>
    <cellStyle name="Normal 18 2 5 3 3 2 2" xfId="13164" xr:uid="{00000000-0005-0000-0000-00000F330000}"/>
    <cellStyle name="Normal 18 2 5 3 3 3" xfId="13165" xr:uid="{00000000-0005-0000-0000-000010330000}"/>
    <cellStyle name="Normal 18 2 5 3 4" xfId="13166" xr:uid="{00000000-0005-0000-0000-000011330000}"/>
    <cellStyle name="Normal 18 2 5 3 4 2" xfId="13167" xr:uid="{00000000-0005-0000-0000-000012330000}"/>
    <cellStyle name="Normal 18 2 5 3 4 2 2" xfId="13168" xr:uid="{00000000-0005-0000-0000-000013330000}"/>
    <cellStyle name="Normal 18 2 5 3 4 3" xfId="13169" xr:uid="{00000000-0005-0000-0000-000014330000}"/>
    <cellStyle name="Normal 18 2 5 3 5" xfId="13170" xr:uid="{00000000-0005-0000-0000-000015330000}"/>
    <cellStyle name="Normal 18 2 5 3 5 2" xfId="13171" xr:uid="{00000000-0005-0000-0000-000016330000}"/>
    <cellStyle name="Normal 18 2 5 3 5 2 2" xfId="13172" xr:uid="{00000000-0005-0000-0000-000017330000}"/>
    <cellStyle name="Normal 18 2 5 3 5 3" xfId="13173" xr:uid="{00000000-0005-0000-0000-000018330000}"/>
    <cellStyle name="Normal 18 2 5 3 6" xfId="13174" xr:uid="{00000000-0005-0000-0000-000019330000}"/>
    <cellStyle name="Normal 18 2 5 3 6 2" xfId="13175" xr:uid="{00000000-0005-0000-0000-00001A330000}"/>
    <cellStyle name="Normal 18 2 5 3 7" xfId="13176" xr:uid="{00000000-0005-0000-0000-00001B330000}"/>
    <cellStyle name="Normal 18 2 5 3 7 2" xfId="13177" xr:uid="{00000000-0005-0000-0000-00001C330000}"/>
    <cellStyle name="Normal 18 2 5 3 8" xfId="13178" xr:uid="{00000000-0005-0000-0000-00001D330000}"/>
    <cellStyle name="Normal 18 2 5 4" xfId="13179" xr:uid="{00000000-0005-0000-0000-00001E330000}"/>
    <cellStyle name="Normal 18 2 5 4 2" xfId="13180" xr:uid="{00000000-0005-0000-0000-00001F330000}"/>
    <cellStyle name="Normal 18 2 5 4 2 2" xfId="13181" xr:uid="{00000000-0005-0000-0000-000020330000}"/>
    <cellStyle name="Normal 18 2 5 4 2 2 2" xfId="13182" xr:uid="{00000000-0005-0000-0000-000021330000}"/>
    <cellStyle name="Normal 18 2 5 4 2 3" xfId="13183" xr:uid="{00000000-0005-0000-0000-000022330000}"/>
    <cellStyle name="Normal 18 2 5 4 3" xfId="13184" xr:uid="{00000000-0005-0000-0000-000023330000}"/>
    <cellStyle name="Normal 18 2 5 4 3 2" xfId="13185" xr:uid="{00000000-0005-0000-0000-000024330000}"/>
    <cellStyle name="Normal 18 2 5 4 3 2 2" xfId="13186" xr:uid="{00000000-0005-0000-0000-000025330000}"/>
    <cellStyle name="Normal 18 2 5 4 3 3" xfId="13187" xr:uid="{00000000-0005-0000-0000-000026330000}"/>
    <cellStyle name="Normal 18 2 5 4 4" xfId="13188" xr:uid="{00000000-0005-0000-0000-000027330000}"/>
    <cellStyle name="Normal 18 2 5 4 4 2" xfId="13189" xr:uid="{00000000-0005-0000-0000-000028330000}"/>
    <cellStyle name="Normal 18 2 5 4 4 2 2" xfId="13190" xr:uid="{00000000-0005-0000-0000-000029330000}"/>
    <cellStyle name="Normal 18 2 5 4 4 3" xfId="13191" xr:uid="{00000000-0005-0000-0000-00002A330000}"/>
    <cellStyle name="Normal 18 2 5 4 5" xfId="13192" xr:uid="{00000000-0005-0000-0000-00002B330000}"/>
    <cellStyle name="Normal 18 2 5 4 5 2" xfId="13193" xr:uid="{00000000-0005-0000-0000-00002C330000}"/>
    <cellStyle name="Normal 18 2 5 4 6" xfId="13194" xr:uid="{00000000-0005-0000-0000-00002D330000}"/>
    <cellStyle name="Normal 18 2 5 4 6 2" xfId="13195" xr:uid="{00000000-0005-0000-0000-00002E330000}"/>
    <cellStyle name="Normal 18 2 5 4 7" xfId="13196" xr:uid="{00000000-0005-0000-0000-00002F330000}"/>
    <cellStyle name="Normal 18 2 5 5" xfId="13197" xr:uid="{00000000-0005-0000-0000-000030330000}"/>
    <cellStyle name="Normal 18 2 5 5 2" xfId="13198" xr:uid="{00000000-0005-0000-0000-000031330000}"/>
    <cellStyle name="Normal 18 2 5 5 2 2" xfId="13199" xr:uid="{00000000-0005-0000-0000-000032330000}"/>
    <cellStyle name="Normal 18 2 5 5 2 2 2" xfId="13200" xr:uid="{00000000-0005-0000-0000-000033330000}"/>
    <cellStyle name="Normal 18 2 5 5 2 3" xfId="13201" xr:uid="{00000000-0005-0000-0000-000034330000}"/>
    <cellStyle name="Normal 18 2 5 5 3" xfId="13202" xr:uid="{00000000-0005-0000-0000-000035330000}"/>
    <cellStyle name="Normal 18 2 5 5 3 2" xfId="13203" xr:uid="{00000000-0005-0000-0000-000036330000}"/>
    <cellStyle name="Normal 18 2 5 5 3 2 2" xfId="13204" xr:uid="{00000000-0005-0000-0000-000037330000}"/>
    <cellStyle name="Normal 18 2 5 5 3 3" xfId="13205" xr:uid="{00000000-0005-0000-0000-000038330000}"/>
    <cellStyle name="Normal 18 2 5 5 4" xfId="13206" xr:uid="{00000000-0005-0000-0000-000039330000}"/>
    <cellStyle name="Normal 18 2 5 5 4 2" xfId="13207" xr:uid="{00000000-0005-0000-0000-00003A330000}"/>
    <cellStyle name="Normal 18 2 5 5 4 2 2" xfId="13208" xr:uid="{00000000-0005-0000-0000-00003B330000}"/>
    <cellStyle name="Normal 18 2 5 5 4 3" xfId="13209" xr:uid="{00000000-0005-0000-0000-00003C330000}"/>
    <cellStyle name="Normal 18 2 5 5 5" xfId="13210" xr:uid="{00000000-0005-0000-0000-00003D330000}"/>
    <cellStyle name="Normal 18 2 5 5 5 2" xfId="13211" xr:uid="{00000000-0005-0000-0000-00003E330000}"/>
    <cellStyle name="Normal 18 2 5 5 6" xfId="13212" xr:uid="{00000000-0005-0000-0000-00003F330000}"/>
    <cellStyle name="Normal 18 2 5 5 6 2" xfId="13213" xr:uid="{00000000-0005-0000-0000-000040330000}"/>
    <cellStyle name="Normal 18 2 5 5 7" xfId="13214" xr:uid="{00000000-0005-0000-0000-000041330000}"/>
    <cellStyle name="Normal 18 2 5 6" xfId="13215" xr:uid="{00000000-0005-0000-0000-000042330000}"/>
    <cellStyle name="Normal 18 2 5 6 2" xfId="13216" xr:uid="{00000000-0005-0000-0000-000043330000}"/>
    <cellStyle name="Normal 18 2 5 6 2 2" xfId="13217" xr:uid="{00000000-0005-0000-0000-000044330000}"/>
    <cellStyle name="Normal 18 2 5 6 3" xfId="13218" xr:uid="{00000000-0005-0000-0000-000045330000}"/>
    <cellStyle name="Normal 18 2 5 7" xfId="13219" xr:uid="{00000000-0005-0000-0000-000046330000}"/>
    <cellStyle name="Normal 18 2 5 7 2" xfId="13220" xr:uid="{00000000-0005-0000-0000-000047330000}"/>
    <cellStyle name="Normal 18 2 5 7 2 2" xfId="13221" xr:uid="{00000000-0005-0000-0000-000048330000}"/>
    <cellStyle name="Normal 18 2 5 7 3" xfId="13222" xr:uid="{00000000-0005-0000-0000-000049330000}"/>
    <cellStyle name="Normal 18 2 5 8" xfId="13223" xr:uid="{00000000-0005-0000-0000-00004A330000}"/>
    <cellStyle name="Normal 18 2 5 8 2" xfId="13224" xr:uid="{00000000-0005-0000-0000-00004B330000}"/>
    <cellStyle name="Normal 18 2 5 8 2 2" xfId="13225" xr:uid="{00000000-0005-0000-0000-00004C330000}"/>
    <cellStyle name="Normal 18 2 5 8 3" xfId="13226" xr:uid="{00000000-0005-0000-0000-00004D330000}"/>
    <cellStyle name="Normal 18 2 5 9" xfId="13227" xr:uid="{00000000-0005-0000-0000-00004E330000}"/>
    <cellStyle name="Normal 18 2 5 9 2" xfId="13228" xr:uid="{00000000-0005-0000-0000-00004F330000}"/>
    <cellStyle name="Normal 18 2 6" xfId="13229" xr:uid="{00000000-0005-0000-0000-000050330000}"/>
    <cellStyle name="Normal 18 2 6 2" xfId="13230" xr:uid="{00000000-0005-0000-0000-000051330000}"/>
    <cellStyle name="Normal 18 2 6 2 2" xfId="13231" xr:uid="{00000000-0005-0000-0000-000052330000}"/>
    <cellStyle name="Normal 18 2 6 2 2 2" xfId="13232" xr:uid="{00000000-0005-0000-0000-000053330000}"/>
    <cellStyle name="Normal 18 2 6 2 2 2 2" xfId="13233" xr:uid="{00000000-0005-0000-0000-000054330000}"/>
    <cellStyle name="Normal 18 2 6 2 2 3" xfId="13234" xr:uid="{00000000-0005-0000-0000-000055330000}"/>
    <cellStyle name="Normal 18 2 6 2 3" xfId="13235" xr:uid="{00000000-0005-0000-0000-000056330000}"/>
    <cellStyle name="Normal 18 2 6 2 3 2" xfId="13236" xr:uid="{00000000-0005-0000-0000-000057330000}"/>
    <cellStyle name="Normal 18 2 6 2 3 2 2" xfId="13237" xr:uid="{00000000-0005-0000-0000-000058330000}"/>
    <cellStyle name="Normal 18 2 6 2 3 3" xfId="13238" xr:uid="{00000000-0005-0000-0000-000059330000}"/>
    <cellStyle name="Normal 18 2 6 2 4" xfId="13239" xr:uid="{00000000-0005-0000-0000-00005A330000}"/>
    <cellStyle name="Normal 18 2 6 2 4 2" xfId="13240" xr:uid="{00000000-0005-0000-0000-00005B330000}"/>
    <cellStyle name="Normal 18 2 6 2 4 2 2" xfId="13241" xr:uid="{00000000-0005-0000-0000-00005C330000}"/>
    <cellStyle name="Normal 18 2 6 2 4 3" xfId="13242" xr:uid="{00000000-0005-0000-0000-00005D330000}"/>
    <cellStyle name="Normal 18 2 6 2 5" xfId="13243" xr:uid="{00000000-0005-0000-0000-00005E330000}"/>
    <cellStyle name="Normal 18 2 6 2 5 2" xfId="13244" xr:uid="{00000000-0005-0000-0000-00005F330000}"/>
    <cellStyle name="Normal 18 2 6 2 6" xfId="13245" xr:uid="{00000000-0005-0000-0000-000060330000}"/>
    <cellStyle name="Normal 18 2 6 2 6 2" xfId="13246" xr:uid="{00000000-0005-0000-0000-000061330000}"/>
    <cellStyle name="Normal 18 2 6 2 7" xfId="13247" xr:uid="{00000000-0005-0000-0000-000062330000}"/>
    <cellStyle name="Normal 18 2 6 3" xfId="13248" xr:uid="{00000000-0005-0000-0000-000063330000}"/>
    <cellStyle name="Normal 18 2 6 3 2" xfId="13249" xr:uid="{00000000-0005-0000-0000-000064330000}"/>
    <cellStyle name="Normal 18 2 6 3 2 2" xfId="13250" xr:uid="{00000000-0005-0000-0000-000065330000}"/>
    <cellStyle name="Normal 18 2 6 3 2 2 2" xfId="13251" xr:uid="{00000000-0005-0000-0000-000066330000}"/>
    <cellStyle name="Normal 18 2 6 3 2 3" xfId="13252" xr:uid="{00000000-0005-0000-0000-000067330000}"/>
    <cellStyle name="Normal 18 2 6 3 3" xfId="13253" xr:uid="{00000000-0005-0000-0000-000068330000}"/>
    <cellStyle name="Normal 18 2 6 3 3 2" xfId="13254" xr:uid="{00000000-0005-0000-0000-000069330000}"/>
    <cellStyle name="Normal 18 2 6 3 3 2 2" xfId="13255" xr:uid="{00000000-0005-0000-0000-00006A330000}"/>
    <cellStyle name="Normal 18 2 6 3 3 3" xfId="13256" xr:uid="{00000000-0005-0000-0000-00006B330000}"/>
    <cellStyle name="Normal 18 2 6 3 4" xfId="13257" xr:uid="{00000000-0005-0000-0000-00006C330000}"/>
    <cellStyle name="Normal 18 2 6 3 4 2" xfId="13258" xr:uid="{00000000-0005-0000-0000-00006D330000}"/>
    <cellStyle name="Normal 18 2 6 3 4 2 2" xfId="13259" xr:uid="{00000000-0005-0000-0000-00006E330000}"/>
    <cellStyle name="Normal 18 2 6 3 4 3" xfId="13260" xr:uid="{00000000-0005-0000-0000-00006F330000}"/>
    <cellStyle name="Normal 18 2 6 3 5" xfId="13261" xr:uid="{00000000-0005-0000-0000-000070330000}"/>
    <cellStyle name="Normal 18 2 6 3 5 2" xfId="13262" xr:uid="{00000000-0005-0000-0000-000071330000}"/>
    <cellStyle name="Normal 18 2 6 3 6" xfId="13263" xr:uid="{00000000-0005-0000-0000-000072330000}"/>
    <cellStyle name="Normal 18 2 6 3 6 2" xfId="13264" xr:uid="{00000000-0005-0000-0000-000073330000}"/>
    <cellStyle name="Normal 18 2 6 3 7" xfId="13265" xr:uid="{00000000-0005-0000-0000-000074330000}"/>
    <cellStyle name="Normal 18 2 6 4" xfId="13266" xr:uid="{00000000-0005-0000-0000-000075330000}"/>
    <cellStyle name="Normal 18 2 6 4 2" xfId="13267" xr:uid="{00000000-0005-0000-0000-000076330000}"/>
    <cellStyle name="Normal 18 2 6 4 2 2" xfId="13268" xr:uid="{00000000-0005-0000-0000-000077330000}"/>
    <cellStyle name="Normal 18 2 6 4 3" xfId="13269" xr:uid="{00000000-0005-0000-0000-000078330000}"/>
    <cellStyle name="Normal 18 2 6 5" xfId="13270" xr:uid="{00000000-0005-0000-0000-000079330000}"/>
    <cellStyle name="Normal 18 2 6 5 2" xfId="13271" xr:uid="{00000000-0005-0000-0000-00007A330000}"/>
    <cellStyle name="Normal 18 2 6 5 2 2" xfId="13272" xr:uid="{00000000-0005-0000-0000-00007B330000}"/>
    <cellStyle name="Normal 18 2 6 5 3" xfId="13273" xr:uid="{00000000-0005-0000-0000-00007C330000}"/>
    <cellStyle name="Normal 18 2 6 6" xfId="13274" xr:uid="{00000000-0005-0000-0000-00007D330000}"/>
    <cellStyle name="Normal 18 2 6 6 2" xfId="13275" xr:uid="{00000000-0005-0000-0000-00007E330000}"/>
    <cellStyle name="Normal 18 2 6 6 2 2" xfId="13276" xr:uid="{00000000-0005-0000-0000-00007F330000}"/>
    <cellStyle name="Normal 18 2 6 6 3" xfId="13277" xr:uid="{00000000-0005-0000-0000-000080330000}"/>
    <cellStyle name="Normal 18 2 6 7" xfId="13278" xr:uid="{00000000-0005-0000-0000-000081330000}"/>
    <cellStyle name="Normal 18 2 6 7 2" xfId="13279" xr:uid="{00000000-0005-0000-0000-000082330000}"/>
    <cellStyle name="Normal 18 2 6 8" xfId="13280" xr:uid="{00000000-0005-0000-0000-000083330000}"/>
    <cellStyle name="Normal 18 2 6 8 2" xfId="13281" xr:uid="{00000000-0005-0000-0000-000084330000}"/>
    <cellStyle name="Normal 18 2 6 9" xfId="13282" xr:uid="{00000000-0005-0000-0000-000085330000}"/>
    <cellStyle name="Normal 18 2 7" xfId="13283" xr:uid="{00000000-0005-0000-0000-000086330000}"/>
    <cellStyle name="Normal 18 2 7 2" xfId="13284" xr:uid="{00000000-0005-0000-0000-000087330000}"/>
    <cellStyle name="Normal 18 2 7 2 2" xfId="13285" xr:uid="{00000000-0005-0000-0000-000088330000}"/>
    <cellStyle name="Normal 18 2 7 2 2 2" xfId="13286" xr:uid="{00000000-0005-0000-0000-000089330000}"/>
    <cellStyle name="Normal 18 2 7 2 2 2 2" xfId="13287" xr:uid="{00000000-0005-0000-0000-00008A330000}"/>
    <cellStyle name="Normal 18 2 7 2 2 3" xfId="13288" xr:uid="{00000000-0005-0000-0000-00008B330000}"/>
    <cellStyle name="Normal 18 2 7 2 3" xfId="13289" xr:uid="{00000000-0005-0000-0000-00008C330000}"/>
    <cellStyle name="Normal 18 2 7 2 3 2" xfId="13290" xr:uid="{00000000-0005-0000-0000-00008D330000}"/>
    <cellStyle name="Normal 18 2 7 2 3 2 2" xfId="13291" xr:uid="{00000000-0005-0000-0000-00008E330000}"/>
    <cellStyle name="Normal 18 2 7 2 3 3" xfId="13292" xr:uid="{00000000-0005-0000-0000-00008F330000}"/>
    <cellStyle name="Normal 18 2 7 2 4" xfId="13293" xr:uid="{00000000-0005-0000-0000-000090330000}"/>
    <cellStyle name="Normal 18 2 7 2 4 2" xfId="13294" xr:uid="{00000000-0005-0000-0000-000091330000}"/>
    <cellStyle name="Normal 18 2 7 2 4 2 2" xfId="13295" xr:uid="{00000000-0005-0000-0000-000092330000}"/>
    <cellStyle name="Normal 18 2 7 2 4 3" xfId="13296" xr:uid="{00000000-0005-0000-0000-000093330000}"/>
    <cellStyle name="Normal 18 2 7 2 5" xfId="13297" xr:uid="{00000000-0005-0000-0000-000094330000}"/>
    <cellStyle name="Normal 18 2 7 2 5 2" xfId="13298" xr:uid="{00000000-0005-0000-0000-000095330000}"/>
    <cellStyle name="Normal 18 2 7 2 6" xfId="13299" xr:uid="{00000000-0005-0000-0000-000096330000}"/>
    <cellStyle name="Normal 18 2 7 2 6 2" xfId="13300" xr:uid="{00000000-0005-0000-0000-000097330000}"/>
    <cellStyle name="Normal 18 2 7 2 7" xfId="13301" xr:uid="{00000000-0005-0000-0000-000098330000}"/>
    <cellStyle name="Normal 18 2 7 3" xfId="13302" xr:uid="{00000000-0005-0000-0000-000099330000}"/>
    <cellStyle name="Normal 18 2 7 3 2" xfId="13303" xr:uid="{00000000-0005-0000-0000-00009A330000}"/>
    <cellStyle name="Normal 18 2 7 3 2 2" xfId="13304" xr:uid="{00000000-0005-0000-0000-00009B330000}"/>
    <cellStyle name="Normal 18 2 7 3 3" xfId="13305" xr:uid="{00000000-0005-0000-0000-00009C330000}"/>
    <cellStyle name="Normal 18 2 7 4" xfId="13306" xr:uid="{00000000-0005-0000-0000-00009D330000}"/>
    <cellStyle name="Normal 18 2 7 4 2" xfId="13307" xr:uid="{00000000-0005-0000-0000-00009E330000}"/>
    <cellStyle name="Normal 18 2 7 4 2 2" xfId="13308" xr:uid="{00000000-0005-0000-0000-00009F330000}"/>
    <cellStyle name="Normal 18 2 7 4 3" xfId="13309" xr:uid="{00000000-0005-0000-0000-0000A0330000}"/>
    <cellStyle name="Normal 18 2 7 5" xfId="13310" xr:uid="{00000000-0005-0000-0000-0000A1330000}"/>
    <cellStyle name="Normal 18 2 7 5 2" xfId="13311" xr:uid="{00000000-0005-0000-0000-0000A2330000}"/>
    <cellStyle name="Normal 18 2 7 5 2 2" xfId="13312" xr:uid="{00000000-0005-0000-0000-0000A3330000}"/>
    <cellStyle name="Normal 18 2 7 5 3" xfId="13313" xr:uid="{00000000-0005-0000-0000-0000A4330000}"/>
    <cellStyle name="Normal 18 2 7 6" xfId="13314" xr:uid="{00000000-0005-0000-0000-0000A5330000}"/>
    <cellStyle name="Normal 18 2 7 6 2" xfId="13315" xr:uid="{00000000-0005-0000-0000-0000A6330000}"/>
    <cellStyle name="Normal 18 2 7 7" xfId="13316" xr:uid="{00000000-0005-0000-0000-0000A7330000}"/>
    <cellStyle name="Normal 18 2 7 7 2" xfId="13317" xr:uid="{00000000-0005-0000-0000-0000A8330000}"/>
    <cellStyle name="Normal 18 2 7 8" xfId="13318" xr:uid="{00000000-0005-0000-0000-0000A9330000}"/>
    <cellStyle name="Normal 18 2 8" xfId="13319" xr:uid="{00000000-0005-0000-0000-0000AA330000}"/>
    <cellStyle name="Normal 18 2 8 2" xfId="13320" xr:uid="{00000000-0005-0000-0000-0000AB330000}"/>
    <cellStyle name="Normal 18 2 8 2 2" xfId="13321" xr:uid="{00000000-0005-0000-0000-0000AC330000}"/>
    <cellStyle name="Normal 18 2 8 2 2 2" xfId="13322" xr:uid="{00000000-0005-0000-0000-0000AD330000}"/>
    <cellStyle name="Normal 18 2 8 2 3" xfId="13323" xr:uid="{00000000-0005-0000-0000-0000AE330000}"/>
    <cellStyle name="Normal 18 2 8 3" xfId="13324" xr:uid="{00000000-0005-0000-0000-0000AF330000}"/>
    <cellStyle name="Normal 18 2 8 3 2" xfId="13325" xr:uid="{00000000-0005-0000-0000-0000B0330000}"/>
    <cellStyle name="Normal 18 2 8 3 2 2" xfId="13326" xr:uid="{00000000-0005-0000-0000-0000B1330000}"/>
    <cellStyle name="Normal 18 2 8 3 3" xfId="13327" xr:uid="{00000000-0005-0000-0000-0000B2330000}"/>
    <cellStyle name="Normal 18 2 8 4" xfId="13328" xr:uid="{00000000-0005-0000-0000-0000B3330000}"/>
    <cellStyle name="Normal 18 2 8 4 2" xfId="13329" xr:uid="{00000000-0005-0000-0000-0000B4330000}"/>
    <cellStyle name="Normal 18 2 8 4 2 2" xfId="13330" xr:uid="{00000000-0005-0000-0000-0000B5330000}"/>
    <cellStyle name="Normal 18 2 8 4 3" xfId="13331" xr:uid="{00000000-0005-0000-0000-0000B6330000}"/>
    <cellStyle name="Normal 18 2 8 5" xfId="13332" xr:uid="{00000000-0005-0000-0000-0000B7330000}"/>
    <cellStyle name="Normal 18 2 8 5 2" xfId="13333" xr:uid="{00000000-0005-0000-0000-0000B8330000}"/>
    <cellStyle name="Normal 18 2 8 6" xfId="13334" xr:uid="{00000000-0005-0000-0000-0000B9330000}"/>
    <cellStyle name="Normal 18 2 8 6 2" xfId="13335" xr:uid="{00000000-0005-0000-0000-0000BA330000}"/>
    <cellStyle name="Normal 18 2 8 7" xfId="13336" xr:uid="{00000000-0005-0000-0000-0000BB330000}"/>
    <cellStyle name="Normal 18 2 9" xfId="13337" xr:uid="{00000000-0005-0000-0000-0000BC330000}"/>
    <cellStyle name="Normal 18 2 9 2" xfId="13338" xr:uid="{00000000-0005-0000-0000-0000BD330000}"/>
    <cellStyle name="Normal 18 2 9 2 2" xfId="13339" xr:uid="{00000000-0005-0000-0000-0000BE330000}"/>
    <cellStyle name="Normal 18 2 9 2 2 2" xfId="13340" xr:uid="{00000000-0005-0000-0000-0000BF330000}"/>
    <cellStyle name="Normal 18 2 9 2 3" xfId="13341" xr:uid="{00000000-0005-0000-0000-0000C0330000}"/>
    <cellStyle name="Normal 18 2 9 3" xfId="13342" xr:uid="{00000000-0005-0000-0000-0000C1330000}"/>
    <cellStyle name="Normal 18 2 9 3 2" xfId="13343" xr:uid="{00000000-0005-0000-0000-0000C2330000}"/>
    <cellStyle name="Normal 18 2 9 3 2 2" xfId="13344" xr:uid="{00000000-0005-0000-0000-0000C3330000}"/>
    <cellStyle name="Normal 18 2 9 3 3" xfId="13345" xr:uid="{00000000-0005-0000-0000-0000C4330000}"/>
    <cellStyle name="Normal 18 2 9 4" xfId="13346" xr:uid="{00000000-0005-0000-0000-0000C5330000}"/>
    <cellStyle name="Normal 18 2 9 4 2" xfId="13347" xr:uid="{00000000-0005-0000-0000-0000C6330000}"/>
    <cellStyle name="Normal 18 2 9 4 2 2" xfId="13348" xr:uid="{00000000-0005-0000-0000-0000C7330000}"/>
    <cellStyle name="Normal 18 2 9 4 3" xfId="13349" xr:uid="{00000000-0005-0000-0000-0000C8330000}"/>
    <cellStyle name="Normal 18 2 9 5" xfId="13350" xr:uid="{00000000-0005-0000-0000-0000C9330000}"/>
    <cellStyle name="Normal 18 2 9 5 2" xfId="13351" xr:uid="{00000000-0005-0000-0000-0000CA330000}"/>
    <cellStyle name="Normal 18 2 9 6" xfId="13352" xr:uid="{00000000-0005-0000-0000-0000CB330000}"/>
    <cellStyle name="Normal 18 2 9 6 2" xfId="13353" xr:uid="{00000000-0005-0000-0000-0000CC330000}"/>
    <cellStyle name="Normal 18 2 9 7" xfId="13354" xr:uid="{00000000-0005-0000-0000-0000CD330000}"/>
    <cellStyle name="Normal 18 2_Confidential Information" xfId="13355" xr:uid="{00000000-0005-0000-0000-0000CE330000}"/>
    <cellStyle name="Normal 19" xfId="457" xr:uid="{00000000-0005-0000-0000-0000CF330000}"/>
    <cellStyle name="Normal 19 10" xfId="13356" xr:uid="{00000000-0005-0000-0000-0000D0330000}"/>
    <cellStyle name="Normal 19 10 2" xfId="13357" xr:uid="{00000000-0005-0000-0000-0000D1330000}"/>
    <cellStyle name="Normal 19 10 2 2" xfId="13358" xr:uid="{00000000-0005-0000-0000-0000D2330000}"/>
    <cellStyle name="Normal 19 10 3" xfId="13359" xr:uid="{00000000-0005-0000-0000-0000D3330000}"/>
    <cellStyle name="Normal 19 11" xfId="13360" xr:uid="{00000000-0005-0000-0000-0000D4330000}"/>
    <cellStyle name="Normal 19 11 2" xfId="13361" xr:uid="{00000000-0005-0000-0000-0000D5330000}"/>
    <cellStyle name="Normal 19 11 2 2" xfId="13362" xr:uid="{00000000-0005-0000-0000-0000D6330000}"/>
    <cellStyle name="Normal 19 11 3" xfId="13363" xr:uid="{00000000-0005-0000-0000-0000D7330000}"/>
    <cellStyle name="Normal 19 12" xfId="13364" xr:uid="{00000000-0005-0000-0000-0000D8330000}"/>
    <cellStyle name="Normal 19 12 2" xfId="13365" xr:uid="{00000000-0005-0000-0000-0000D9330000}"/>
    <cellStyle name="Normal 19 12 2 2" xfId="13366" xr:uid="{00000000-0005-0000-0000-0000DA330000}"/>
    <cellStyle name="Normal 19 12 3" xfId="13367" xr:uid="{00000000-0005-0000-0000-0000DB330000}"/>
    <cellStyle name="Normal 19 13" xfId="13368" xr:uid="{00000000-0005-0000-0000-0000DC330000}"/>
    <cellStyle name="Normal 19 13 2" xfId="13369" xr:uid="{00000000-0005-0000-0000-0000DD330000}"/>
    <cellStyle name="Normal 19 14" xfId="13370" xr:uid="{00000000-0005-0000-0000-0000DE330000}"/>
    <cellStyle name="Normal 19 14 2" xfId="13371" xr:uid="{00000000-0005-0000-0000-0000DF330000}"/>
    <cellStyle name="Normal 19 15" xfId="13372" xr:uid="{00000000-0005-0000-0000-0000E0330000}"/>
    <cellStyle name="Normal 19 2" xfId="458" xr:uid="{00000000-0005-0000-0000-0000E1330000}"/>
    <cellStyle name="Normal 19 2 10" xfId="13373" xr:uid="{00000000-0005-0000-0000-0000E2330000}"/>
    <cellStyle name="Normal 19 2 10 2" xfId="13374" xr:uid="{00000000-0005-0000-0000-0000E3330000}"/>
    <cellStyle name="Normal 19 2 10 2 2" xfId="13375" xr:uid="{00000000-0005-0000-0000-0000E4330000}"/>
    <cellStyle name="Normal 19 2 10 3" xfId="13376" xr:uid="{00000000-0005-0000-0000-0000E5330000}"/>
    <cellStyle name="Normal 19 2 11" xfId="13377" xr:uid="{00000000-0005-0000-0000-0000E6330000}"/>
    <cellStyle name="Normal 19 2 11 2" xfId="13378" xr:uid="{00000000-0005-0000-0000-0000E7330000}"/>
    <cellStyle name="Normal 19 2 12" xfId="13379" xr:uid="{00000000-0005-0000-0000-0000E8330000}"/>
    <cellStyle name="Normal 19 2 12 2" xfId="13380" xr:uid="{00000000-0005-0000-0000-0000E9330000}"/>
    <cellStyle name="Normal 19 2 13" xfId="13381" xr:uid="{00000000-0005-0000-0000-0000EA330000}"/>
    <cellStyle name="Normal 19 2 2" xfId="459" xr:uid="{00000000-0005-0000-0000-0000EB330000}"/>
    <cellStyle name="Normal 19 2 2 10" xfId="13382" xr:uid="{00000000-0005-0000-0000-0000EC330000}"/>
    <cellStyle name="Normal 19 2 2 10 2" xfId="13383" xr:uid="{00000000-0005-0000-0000-0000ED330000}"/>
    <cellStyle name="Normal 19 2 2 11" xfId="13384" xr:uid="{00000000-0005-0000-0000-0000EE330000}"/>
    <cellStyle name="Normal 19 2 2 2" xfId="13385" xr:uid="{00000000-0005-0000-0000-0000EF330000}"/>
    <cellStyle name="Normal 19 2 2 2 2" xfId="13386" xr:uid="{00000000-0005-0000-0000-0000F0330000}"/>
    <cellStyle name="Normal 19 2 2 2 2 2" xfId="13387" xr:uid="{00000000-0005-0000-0000-0000F1330000}"/>
    <cellStyle name="Normal 19 2 2 2 2 2 2" xfId="13388" xr:uid="{00000000-0005-0000-0000-0000F2330000}"/>
    <cellStyle name="Normal 19 2 2 2 2 2 2 2" xfId="13389" xr:uid="{00000000-0005-0000-0000-0000F3330000}"/>
    <cellStyle name="Normal 19 2 2 2 2 2 3" xfId="13390" xr:uid="{00000000-0005-0000-0000-0000F4330000}"/>
    <cellStyle name="Normal 19 2 2 2 2 3" xfId="13391" xr:uid="{00000000-0005-0000-0000-0000F5330000}"/>
    <cellStyle name="Normal 19 2 2 2 2 3 2" xfId="13392" xr:uid="{00000000-0005-0000-0000-0000F6330000}"/>
    <cellStyle name="Normal 19 2 2 2 2 3 2 2" xfId="13393" xr:uid="{00000000-0005-0000-0000-0000F7330000}"/>
    <cellStyle name="Normal 19 2 2 2 2 3 3" xfId="13394" xr:uid="{00000000-0005-0000-0000-0000F8330000}"/>
    <cellStyle name="Normal 19 2 2 2 2 4" xfId="13395" xr:uid="{00000000-0005-0000-0000-0000F9330000}"/>
    <cellStyle name="Normal 19 2 2 2 2 4 2" xfId="13396" xr:uid="{00000000-0005-0000-0000-0000FA330000}"/>
    <cellStyle name="Normal 19 2 2 2 2 4 2 2" xfId="13397" xr:uid="{00000000-0005-0000-0000-0000FB330000}"/>
    <cellStyle name="Normal 19 2 2 2 2 4 3" xfId="13398" xr:uid="{00000000-0005-0000-0000-0000FC330000}"/>
    <cellStyle name="Normal 19 2 2 2 2 5" xfId="13399" xr:uid="{00000000-0005-0000-0000-0000FD330000}"/>
    <cellStyle name="Normal 19 2 2 2 2 5 2" xfId="13400" xr:uid="{00000000-0005-0000-0000-0000FE330000}"/>
    <cellStyle name="Normal 19 2 2 2 2 6" xfId="13401" xr:uid="{00000000-0005-0000-0000-0000FF330000}"/>
    <cellStyle name="Normal 19 2 2 2 2 6 2" xfId="13402" xr:uid="{00000000-0005-0000-0000-000000340000}"/>
    <cellStyle name="Normal 19 2 2 2 2 7" xfId="13403" xr:uid="{00000000-0005-0000-0000-000001340000}"/>
    <cellStyle name="Normal 19 2 2 2 3" xfId="13404" xr:uid="{00000000-0005-0000-0000-000002340000}"/>
    <cellStyle name="Normal 19 2 2 2 3 2" xfId="13405" xr:uid="{00000000-0005-0000-0000-000003340000}"/>
    <cellStyle name="Normal 19 2 2 2 3 2 2" xfId="13406" xr:uid="{00000000-0005-0000-0000-000004340000}"/>
    <cellStyle name="Normal 19 2 2 2 3 2 2 2" xfId="13407" xr:uid="{00000000-0005-0000-0000-000005340000}"/>
    <cellStyle name="Normal 19 2 2 2 3 2 3" xfId="13408" xr:uid="{00000000-0005-0000-0000-000006340000}"/>
    <cellStyle name="Normal 19 2 2 2 3 3" xfId="13409" xr:uid="{00000000-0005-0000-0000-000007340000}"/>
    <cellStyle name="Normal 19 2 2 2 3 3 2" xfId="13410" xr:uid="{00000000-0005-0000-0000-000008340000}"/>
    <cellStyle name="Normal 19 2 2 2 3 3 2 2" xfId="13411" xr:uid="{00000000-0005-0000-0000-000009340000}"/>
    <cellStyle name="Normal 19 2 2 2 3 3 3" xfId="13412" xr:uid="{00000000-0005-0000-0000-00000A340000}"/>
    <cellStyle name="Normal 19 2 2 2 3 4" xfId="13413" xr:uid="{00000000-0005-0000-0000-00000B340000}"/>
    <cellStyle name="Normal 19 2 2 2 3 4 2" xfId="13414" xr:uid="{00000000-0005-0000-0000-00000C340000}"/>
    <cellStyle name="Normal 19 2 2 2 3 4 2 2" xfId="13415" xr:uid="{00000000-0005-0000-0000-00000D340000}"/>
    <cellStyle name="Normal 19 2 2 2 3 4 3" xfId="13416" xr:uid="{00000000-0005-0000-0000-00000E340000}"/>
    <cellStyle name="Normal 19 2 2 2 3 5" xfId="13417" xr:uid="{00000000-0005-0000-0000-00000F340000}"/>
    <cellStyle name="Normal 19 2 2 2 3 5 2" xfId="13418" xr:uid="{00000000-0005-0000-0000-000010340000}"/>
    <cellStyle name="Normal 19 2 2 2 3 6" xfId="13419" xr:uid="{00000000-0005-0000-0000-000011340000}"/>
    <cellStyle name="Normal 19 2 2 2 3 6 2" xfId="13420" xr:uid="{00000000-0005-0000-0000-000012340000}"/>
    <cellStyle name="Normal 19 2 2 2 3 7" xfId="13421" xr:uid="{00000000-0005-0000-0000-000013340000}"/>
    <cellStyle name="Normal 19 2 2 2 4" xfId="13422" xr:uid="{00000000-0005-0000-0000-000014340000}"/>
    <cellStyle name="Normal 19 2 2 2 4 2" xfId="13423" xr:uid="{00000000-0005-0000-0000-000015340000}"/>
    <cellStyle name="Normal 19 2 2 2 4 2 2" xfId="13424" xr:uid="{00000000-0005-0000-0000-000016340000}"/>
    <cellStyle name="Normal 19 2 2 2 4 3" xfId="13425" xr:uid="{00000000-0005-0000-0000-000017340000}"/>
    <cellStyle name="Normal 19 2 2 2 5" xfId="13426" xr:uid="{00000000-0005-0000-0000-000018340000}"/>
    <cellStyle name="Normal 19 2 2 2 5 2" xfId="13427" xr:uid="{00000000-0005-0000-0000-000019340000}"/>
    <cellStyle name="Normal 19 2 2 2 5 2 2" xfId="13428" xr:uid="{00000000-0005-0000-0000-00001A340000}"/>
    <cellStyle name="Normal 19 2 2 2 5 3" xfId="13429" xr:uid="{00000000-0005-0000-0000-00001B340000}"/>
    <cellStyle name="Normal 19 2 2 2 6" xfId="13430" xr:uid="{00000000-0005-0000-0000-00001C340000}"/>
    <cellStyle name="Normal 19 2 2 2 6 2" xfId="13431" xr:uid="{00000000-0005-0000-0000-00001D340000}"/>
    <cellStyle name="Normal 19 2 2 2 6 2 2" xfId="13432" xr:uid="{00000000-0005-0000-0000-00001E340000}"/>
    <cellStyle name="Normal 19 2 2 2 6 3" xfId="13433" xr:uid="{00000000-0005-0000-0000-00001F340000}"/>
    <cellStyle name="Normal 19 2 2 2 7" xfId="13434" xr:uid="{00000000-0005-0000-0000-000020340000}"/>
    <cellStyle name="Normal 19 2 2 2 7 2" xfId="13435" xr:uid="{00000000-0005-0000-0000-000021340000}"/>
    <cellStyle name="Normal 19 2 2 2 8" xfId="13436" xr:uid="{00000000-0005-0000-0000-000022340000}"/>
    <cellStyle name="Normal 19 2 2 2 8 2" xfId="13437" xr:uid="{00000000-0005-0000-0000-000023340000}"/>
    <cellStyle name="Normal 19 2 2 2 9" xfId="13438" xr:uid="{00000000-0005-0000-0000-000024340000}"/>
    <cellStyle name="Normal 19 2 2 3" xfId="13439" xr:uid="{00000000-0005-0000-0000-000025340000}"/>
    <cellStyle name="Normal 19 2 2 3 2" xfId="13440" xr:uid="{00000000-0005-0000-0000-000026340000}"/>
    <cellStyle name="Normal 19 2 2 3 2 2" xfId="13441" xr:uid="{00000000-0005-0000-0000-000027340000}"/>
    <cellStyle name="Normal 19 2 2 3 2 2 2" xfId="13442" xr:uid="{00000000-0005-0000-0000-000028340000}"/>
    <cellStyle name="Normal 19 2 2 3 2 2 2 2" xfId="13443" xr:uid="{00000000-0005-0000-0000-000029340000}"/>
    <cellStyle name="Normal 19 2 2 3 2 2 3" xfId="13444" xr:uid="{00000000-0005-0000-0000-00002A340000}"/>
    <cellStyle name="Normal 19 2 2 3 2 3" xfId="13445" xr:uid="{00000000-0005-0000-0000-00002B340000}"/>
    <cellStyle name="Normal 19 2 2 3 2 3 2" xfId="13446" xr:uid="{00000000-0005-0000-0000-00002C340000}"/>
    <cellStyle name="Normal 19 2 2 3 2 3 2 2" xfId="13447" xr:uid="{00000000-0005-0000-0000-00002D340000}"/>
    <cellStyle name="Normal 19 2 2 3 2 3 3" xfId="13448" xr:uid="{00000000-0005-0000-0000-00002E340000}"/>
    <cellStyle name="Normal 19 2 2 3 2 4" xfId="13449" xr:uid="{00000000-0005-0000-0000-00002F340000}"/>
    <cellStyle name="Normal 19 2 2 3 2 4 2" xfId="13450" xr:uid="{00000000-0005-0000-0000-000030340000}"/>
    <cellStyle name="Normal 19 2 2 3 2 4 2 2" xfId="13451" xr:uid="{00000000-0005-0000-0000-000031340000}"/>
    <cellStyle name="Normal 19 2 2 3 2 4 3" xfId="13452" xr:uid="{00000000-0005-0000-0000-000032340000}"/>
    <cellStyle name="Normal 19 2 2 3 2 5" xfId="13453" xr:uid="{00000000-0005-0000-0000-000033340000}"/>
    <cellStyle name="Normal 19 2 2 3 2 5 2" xfId="13454" xr:uid="{00000000-0005-0000-0000-000034340000}"/>
    <cellStyle name="Normal 19 2 2 3 2 6" xfId="13455" xr:uid="{00000000-0005-0000-0000-000035340000}"/>
    <cellStyle name="Normal 19 2 2 3 2 6 2" xfId="13456" xr:uid="{00000000-0005-0000-0000-000036340000}"/>
    <cellStyle name="Normal 19 2 2 3 2 7" xfId="13457" xr:uid="{00000000-0005-0000-0000-000037340000}"/>
    <cellStyle name="Normal 19 2 2 3 3" xfId="13458" xr:uid="{00000000-0005-0000-0000-000038340000}"/>
    <cellStyle name="Normal 19 2 2 3 3 2" xfId="13459" xr:uid="{00000000-0005-0000-0000-000039340000}"/>
    <cellStyle name="Normal 19 2 2 3 3 2 2" xfId="13460" xr:uid="{00000000-0005-0000-0000-00003A340000}"/>
    <cellStyle name="Normal 19 2 2 3 3 3" xfId="13461" xr:uid="{00000000-0005-0000-0000-00003B340000}"/>
    <cellStyle name="Normal 19 2 2 3 4" xfId="13462" xr:uid="{00000000-0005-0000-0000-00003C340000}"/>
    <cellStyle name="Normal 19 2 2 3 4 2" xfId="13463" xr:uid="{00000000-0005-0000-0000-00003D340000}"/>
    <cellStyle name="Normal 19 2 2 3 4 2 2" xfId="13464" xr:uid="{00000000-0005-0000-0000-00003E340000}"/>
    <cellStyle name="Normal 19 2 2 3 4 3" xfId="13465" xr:uid="{00000000-0005-0000-0000-00003F340000}"/>
    <cellStyle name="Normal 19 2 2 3 5" xfId="13466" xr:uid="{00000000-0005-0000-0000-000040340000}"/>
    <cellStyle name="Normal 19 2 2 3 5 2" xfId="13467" xr:uid="{00000000-0005-0000-0000-000041340000}"/>
    <cellStyle name="Normal 19 2 2 3 5 2 2" xfId="13468" xr:uid="{00000000-0005-0000-0000-000042340000}"/>
    <cellStyle name="Normal 19 2 2 3 5 3" xfId="13469" xr:uid="{00000000-0005-0000-0000-000043340000}"/>
    <cellStyle name="Normal 19 2 2 3 6" xfId="13470" xr:uid="{00000000-0005-0000-0000-000044340000}"/>
    <cellStyle name="Normal 19 2 2 3 6 2" xfId="13471" xr:uid="{00000000-0005-0000-0000-000045340000}"/>
    <cellStyle name="Normal 19 2 2 3 7" xfId="13472" xr:uid="{00000000-0005-0000-0000-000046340000}"/>
    <cellStyle name="Normal 19 2 2 3 7 2" xfId="13473" xr:uid="{00000000-0005-0000-0000-000047340000}"/>
    <cellStyle name="Normal 19 2 2 3 8" xfId="13474" xr:uid="{00000000-0005-0000-0000-000048340000}"/>
    <cellStyle name="Normal 19 2 2 4" xfId="13475" xr:uid="{00000000-0005-0000-0000-000049340000}"/>
    <cellStyle name="Normal 19 2 2 4 2" xfId="13476" xr:uid="{00000000-0005-0000-0000-00004A340000}"/>
    <cellStyle name="Normal 19 2 2 4 2 2" xfId="13477" xr:uid="{00000000-0005-0000-0000-00004B340000}"/>
    <cellStyle name="Normal 19 2 2 4 2 2 2" xfId="13478" xr:uid="{00000000-0005-0000-0000-00004C340000}"/>
    <cellStyle name="Normal 19 2 2 4 2 3" xfId="13479" xr:uid="{00000000-0005-0000-0000-00004D340000}"/>
    <cellStyle name="Normal 19 2 2 4 3" xfId="13480" xr:uid="{00000000-0005-0000-0000-00004E340000}"/>
    <cellStyle name="Normal 19 2 2 4 3 2" xfId="13481" xr:uid="{00000000-0005-0000-0000-00004F340000}"/>
    <cellStyle name="Normal 19 2 2 4 3 2 2" xfId="13482" xr:uid="{00000000-0005-0000-0000-000050340000}"/>
    <cellStyle name="Normal 19 2 2 4 3 3" xfId="13483" xr:uid="{00000000-0005-0000-0000-000051340000}"/>
    <cellStyle name="Normal 19 2 2 4 4" xfId="13484" xr:uid="{00000000-0005-0000-0000-000052340000}"/>
    <cellStyle name="Normal 19 2 2 4 4 2" xfId="13485" xr:uid="{00000000-0005-0000-0000-000053340000}"/>
    <cellStyle name="Normal 19 2 2 4 4 2 2" xfId="13486" xr:uid="{00000000-0005-0000-0000-000054340000}"/>
    <cellStyle name="Normal 19 2 2 4 4 3" xfId="13487" xr:uid="{00000000-0005-0000-0000-000055340000}"/>
    <cellStyle name="Normal 19 2 2 4 5" xfId="13488" xr:uid="{00000000-0005-0000-0000-000056340000}"/>
    <cellStyle name="Normal 19 2 2 4 5 2" xfId="13489" xr:uid="{00000000-0005-0000-0000-000057340000}"/>
    <cellStyle name="Normal 19 2 2 4 6" xfId="13490" xr:uid="{00000000-0005-0000-0000-000058340000}"/>
    <cellStyle name="Normal 19 2 2 4 6 2" xfId="13491" xr:uid="{00000000-0005-0000-0000-000059340000}"/>
    <cellStyle name="Normal 19 2 2 4 7" xfId="13492" xr:uid="{00000000-0005-0000-0000-00005A340000}"/>
    <cellStyle name="Normal 19 2 2 5" xfId="13493" xr:uid="{00000000-0005-0000-0000-00005B340000}"/>
    <cellStyle name="Normal 19 2 2 5 2" xfId="13494" xr:uid="{00000000-0005-0000-0000-00005C340000}"/>
    <cellStyle name="Normal 19 2 2 5 2 2" xfId="13495" xr:uid="{00000000-0005-0000-0000-00005D340000}"/>
    <cellStyle name="Normal 19 2 2 5 2 2 2" xfId="13496" xr:uid="{00000000-0005-0000-0000-00005E340000}"/>
    <cellStyle name="Normal 19 2 2 5 2 3" xfId="13497" xr:uid="{00000000-0005-0000-0000-00005F340000}"/>
    <cellStyle name="Normal 19 2 2 5 3" xfId="13498" xr:uid="{00000000-0005-0000-0000-000060340000}"/>
    <cellStyle name="Normal 19 2 2 5 3 2" xfId="13499" xr:uid="{00000000-0005-0000-0000-000061340000}"/>
    <cellStyle name="Normal 19 2 2 5 3 2 2" xfId="13500" xr:uid="{00000000-0005-0000-0000-000062340000}"/>
    <cellStyle name="Normal 19 2 2 5 3 3" xfId="13501" xr:uid="{00000000-0005-0000-0000-000063340000}"/>
    <cellStyle name="Normal 19 2 2 5 4" xfId="13502" xr:uid="{00000000-0005-0000-0000-000064340000}"/>
    <cellStyle name="Normal 19 2 2 5 4 2" xfId="13503" xr:uid="{00000000-0005-0000-0000-000065340000}"/>
    <cellStyle name="Normal 19 2 2 5 4 2 2" xfId="13504" xr:uid="{00000000-0005-0000-0000-000066340000}"/>
    <cellStyle name="Normal 19 2 2 5 4 3" xfId="13505" xr:uid="{00000000-0005-0000-0000-000067340000}"/>
    <cellStyle name="Normal 19 2 2 5 5" xfId="13506" xr:uid="{00000000-0005-0000-0000-000068340000}"/>
    <cellStyle name="Normal 19 2 2 5 5 2" xfId="13507" xr:uid="{00000000-0005-0000-0000-000069340000}"/>
    <cellStyle name="Normal 19 2 2 5 6" xfId="13508" xr:uid="{00000000-0005-0000-0000-00006A340000}"/>
    <cellStyle name="Normal 19 2 2 5 6 2" xfId="13509" xr:uid="{00000000-0005-0000-0000-00006B340000}"/>
    <cellStyle name="Normal 19 2 2 5 7" xfId="13510" xr:uid="{00000000-0005-0000-0000-00006C340000}"/>
    <cellStyle name="Normal 19 2 2 6" xfId="13511" xr:uid="{00000000-0005-0000-0000-00006D340000}"/>
    <cellStyle name="Normal 19 2 2 6 2" xfId="13512" xr:uid="{00000000-0005-0000-0000-00006E340000}"/>
    <cellStyle name="Normal 19 2 2 6 2 2" xfId="13513" xr:uid="{00000000-0005-0000-0000-00006F340000}"/>
    <cellStyle name="Normal 19 2 2 6 3" xfId="13514" xr:uid="{00000000-0005-0000-0000-000070340000}"/>
    <cellStyle name="Normal 19 2 2 7" xfId="13515" xr:uid="{00000000-0005-0000-0000-000071340000}"/>
    <cellStyle name="Normal 19 2 2 7 2" xfId="13516" xr:uid="{00000000-0005-0000-0000-000072340000}"/>
    <cellStyle name="Normal 19 2 2 7 2 2" xfId="13517" xr:uid="{00000000-0005-0000-0000-000073340000}"/>
    <cellStyle name="Normal 19 2 2 7 3" xfId="13518" xr:uid="{00000000-0005-0000-0000-000074340000}"/>
    <cellStyle name="Normal 19 2 2 8" xfId="13519" xr:uid="{00000000-0005-0000-0000-000075340000}"/>
    <cellStyle name="Normal 19 2 2 8 2" xfId="13520" xr:uid="{00000000-0005-0000-0000-000076340000}"/>
    <cellStyle name="Normal 19 2 2 8 2 2" xfId="13521" xr:uid="{00000000-0005-0000-0000-000077340000}"/>
    <cellStyle name="Normal 19 2 2 8 3" xfId="13522" xr:uid="{00000000-0005-0000-0000-000078340000}"/>
    <cellStyle name="Normal 19 2 2 9" xfId="13523" xr:uid="{00000000-0005-0000-0000-000079340000}"/>
    <cellStyle name="Normal 19 2 2 9 2" xfId="13524" xr:uid="{00000000-0005-0000-0000-00007A340000}"/>
    <cellStyle name="Normal 19 2 3" xfId="460" xr:uid="{00000000-0005-0000-0000-00007B340000}"/>
    <cellStyle name="Normal 19 2 3 10" xfId="13525" xr:uid="{00000000-0005-0000-0000-00007C340000}"/>
    <cellStyle name="Normal 19 2 3 10 2" xfId="13526" xr:uid="{00000000-0005-0000-0000-00007D340000}"/>
    <cellStyle name="Normal 19 2 3 11" xfId="13527" xr:uid="{00000000-0005-0000-0000-00007E340000}"/>
    <cellStyle name="Normal 19 2 3 2" xfId="13528" xr:uid="{00000000-0005-0000-0000-00007F340000}"/>
    <cellStyle name="Normal 19 2 3 2 2" xfId="13529" xr:uid="{00000000-0005-0000-0000-000080340000}"/>
    <cellStyle name="Normal 19 2 3 2 2 2" xfId="13530" xr:uid="{00000000-0005-0000-0000-000081340000}"/>
    <cellStyle name="Normal 19 2 3 2 2 2 2" xfId="13531" xr:uid="{00000000-0005-0000-0000-000082340000}"/>
    <cellStyle name="Normal 19 2 3 2 2 2 2 2" xfId="13532" xr:uid="{00000000-0005-0000-0000-000083340000}"/>
    <cellStyle name="Normal 19 2 3 2 2 2 3" xfId="13533" xr:uid="{00000000-0005-0000-0000-000084340000}"/>
    <cellStyle name="Normal 19 2 3 2 2 3" xfId="13534" xr:uid="{00000000-0005-0000-0000-000085340000}"/>
    <cellStyle name="Normal 19 2 3 2 2 3 2" xfId="13535" xr:uid="{00000000-0005-0000-0000-000086340000}"/>
    <cellStyle name="Normal 19 2 3 2 2 3 2 2" xfId="13536" xr:uid="{00000000-0005-0000-0000-000087340000}"/>
    <cellStyle name="Normal 19 2 3 2 2 3 3" xfId="13537" xr:uid="{00000000-0005-0000-0000-000088340000}"/>
    <cellStyle name="Normal 19 2 3 2 2 4" xfId="13538" xr:uid="{00000000-0005-0000-0000-000089340000}"/>
    <cellStyle name="Normal 19 2 3 2 2 4 2" xfId="13539" xr:uid="{00000000-0005-0000-0000-00008A340000}"/>
    <cellStyle name="Normal 19 2 3 2 2 4 2 2" xfId="13540" xr:uid="{00000000-0005-0000-0000-00008B340000}"/>
    <cellStyle name="Normal 19 2 3 2 2 4 3" xfId="13541" xr:uid="{00000000-0005-0000-0000-00008C340000}"/>
    <cellStyle name="Normal 19 2 3 2 2 5" xfId="13542" xr:uid="{00000000-0005-0000-0000-00008D340000}"/>
    <cellStyle name="Normal 19 2 3 2 2 5 2" xfId="13543" xr:uid="{00000000-0005-0000-0000-00008E340000}"/>
    <cellStyle name="Normal 19 2 3 2 2 6" xfId="13544" xr:uid="{00000000-0005-0000-0000-00008F340000}"/>
    <cellStyle name="Normal 19 2 3 2 2 6 2" xfId="13545" xr:uid="{00000000-0005-0000-0000-000090340000}"/>
    <cellStyle name="Normal 19 2 3 2 2 7" xfId="13546" xr:uid="{00000000-0005-0000-0000-000091340000}"/>
    <cellStyle name="Normal 19 2 3 2 3" xfId="13547" xr:uid="{00000000-0005-0000-0000-000092340000}"/>
    <cellStyle name="Normal 19 2 3 2 3 2" xfId="13548" xr:uid="{00000000-0005-0000-0000-000093340000}"/>
    <cellStyle name="Normal 19 2 3 2 3 2 2" xfId="13549" xr:uid="{00000000-0005-0000-0000-000094340000}"/>
    <cellStyle name="Normal 19 2 3 2 3 2 2 2" xfId="13550" xr:uid="{00000000-0005-0000-0000-000095340000}"/>
    <cellStyle name="Normal 19 2 3 2 3 2 3" xfId="13551" xr:uid="{00000000-0005-0000-0000-000096340000}"/>
    <cellStyle name="Normal 19 2 3 2 3 3" xfId="13552" xr:uid="{00000000-0005-0000-0000-000097340000}"/>
    <cellStyle name="Normal 19 2 3 2 3 3 2" xfId="13553" xr:uid="{00000000-0005-0000-0000-000098340000}"/>
    <cellStyle name="Normal 19 2 3 2 3 3 2 2" xfId="13554" xr:uid="{00000000-0005-0000-0000-000099340000}"/>
    <cellStyle name="Normal 19 2 3 2 3 3 3" xfId="13555" xr:uid="{00000000-0005-0000-0000-00009A340000}"/>
    <cellStyle name="Normal 19 2 3 2 3 4" xfId="13556" xr:uid="{00000000-0005-0000-0000-00009B340000}"/>
    <cellStyle name="Normal 19 2 3 2 3 4 2" xfId="13557" xr:uid="{00000000-0005-0000-0000-00009C340000}"/>
    <cellStyle name="Normal 19 2 3 2 3 4 2 2" xfId="13558" xr:uid="{00000000-0005-0000-0000-00009D340000}"/>
    <cellStyle name="Normal 19 2 3 2 3 4 3" xfId="13559" xr:uid="{00000000-0005-0000-0000-00009E340000}"/>
    <cellStyle name="Normal 19 2 3 2 3 5" xfId="13560" xr:uid="{00000000-0005-0000-0000-00009F340000}"/>
    <cellStyle name="Normal 19 2 3 2 3 5 2" xfId="13561" xr:uid="{00000000-0005-0000-0000-0000A0340000}"/>
    <cellStyle name="Normal 19 2 3 2 3 6" xfId="13562" xr:uid="{00000000-0005-0000-0000-0000A1340000}"/>
    <cellStyle name="Normal 19 2 3 2 3 6 2" xfId="13563" xr:uid="{00000000-0005-0000-0000-0000A2340000}"/>
    <cellStyle name="Normal 19 2 3 2 3 7" xfId="13564" xr:uid="{00000000-0005-0000-0000-0000A3340000}"/>
    <cellStyle name="Normal 19 2 3 2 4" xfId="13565" xr:uid="{00000000-0005-0000-0000-0000A4340000}"/>
    <cellStyle name="Normal 19 2 3 2 4 2" xfId="13566" xr:uid="{00000000-0005-0000-0000-0000A5340000}"/>
    <cellStyle name="Normal 19 2 3 2 4 2 2" xfId="13567" xr:uid="{00000000-0005-0000-0000-0000A6340000}"/>
    <cellStyle name="Normal 19 2 3 2 4 3" xfId="13568" xr:uid="{00000000-0005-0000-0000-0000A7340000}"/>
    <cellStyle name="Normal 19 2 3 2 5" xfId="13569" xr:uid="{00000000-0005-0000-0000-0000A8340000}"/>
    <cellStyle name="Normal 19 2 3 2 5 2" xfId="13570" xr:uid="{00000000-0005-0000-0000-0000A9340000}"/>
    <cellStyle name="Normal 19 2 3 2 5 2 2" xfId="13571" xr:uid="{00000000-0005-0000-0000-0000AA340000}"/>
    <cellStyle name="Normal 19 2 3 2 5 3" xfId="13572" xr:uid="{00000000-0005-0000-0000-0000AB340000}"/>
    <cellStyle name="Normal 19 2 3 2 6" xfId="13573" xr:uid="{00000000-0005-0000-0000-0000AC340000}"/>
    <cellStyle name="Normal 19 2 3 2 6 2" xfId="13574" xr:uid="{00000000-0005-0000-0000-0000AD340000}"/>
    <cellStyle name="Normal 19 2 3 2 6 2 2" xfId="13575" xr:uid="{00000000-0005-0000-0000-0000AE340000}"/>
    <cellStyle name="Normal 19 2 3 2 6 3" xfId="13576" xr:uid="{00000000-0005-0000-0000-0000AF340000}"/>
    <cellStyle name="Normal 19 2 3 2 7" xfId="13577" xr:uid="{00000000-0005-0000-0000-0000B0340000}"/>
    <cellStyle name="Normal 19 2 3 2 7 2" xfId="13578" xr:uid="{00000000-0005-0000-0000-0000B1340000}"/>
    <cellStyle name="Normal 19 2 3 2 8" xfId="13579" xr:uid="{00000000-0005-0000-0000-0000B2340000}"/>
    <cellStyle name="Normal 19 2 3 2 8 2" xfId="13580" xr:uid="{00000000-0005-0000-0000-0000B3340000}"/>
    <cellStyle name="Normal 19 2 3 2 9" xfId="13581" xr:uid="{00000000-0005-0000-0000-0000B4340000}"/>
    <cellStyle name="Normal 19 2 3 3" xfId="13582" xr:uid="{00000000-0005-0000-0000-0000B5340000}"/>
    <cellStyle name="Normal 19 2 3 3 2" xfId="13583" xr:uid="{00000000-0005-0000-0000-0000B6340000}"/>
    <cellStyle name="Normal 19 2 3 3 2 2" xfId="13584" xr:uid="{00000000-0005-0000-0000-0000B7340000}"/>
    <cellStyle name="Normal 19 2 3 3 2 2 2" xfId="13585" xr:uid="{00000000-0005-0000-0000-0000B8340000}"/>
    <cellStyle name="Normal 19 2 3 3 2 2 2 2" xfId="13586" xr:uid="{00000000-0005-0000-0000-0000B9340000}"/>
    <cellStyle name="Normal 19 2 3 3 2 2 3" xfId="13587" xr:uid="{00000000-0005-0000-0000-0000BA340000}"/>
    <cellStyle name="Normal 19 2 3 3 2 3" xfId="13588" xr:uid="{00000000-0005-0000-0000-0000BB340000}"/>
    <cellStyle name="Normal 19 2 3 3 2 3 2" xfId="13589" xr:uid="{00000000-0005-0000-0000-0000BC340000}"/>
    <cellStyle name="Normal 19 2 3 3 2 3 2 2" xfId="13590" xr:uid="{00000000-0005-0000-0000-0000BD340000}"/>
    <cellStyle name="Normal 19 2 3 3 2 3 3" xfId="13591" xr:uid="{00000000-0005-0000-0000-0000BE340000}"/>
    <cellStyle name="Normal 19 2 3 3 2 4" xfId="13592" xr:uid="{00000000-0005-0000-0000-0000BF340000}"/>
    <cellStyle name="Normal 19 2 3 3 2 4 2" xfId="13593" xr:uid="{00000000-0005-0000-0000-0000C0340000}"/>
    <cellStyle name="Normal 19 2 3 3 2 4 2 2" xfId="13594" xr:uid="{00000000-0005-0000-0000-0000C1340000}"/>
    <cellStyle name="Normal 19 2 3 3 2 4 3" xfId="13595" xr:uid="{00000000-0005-0000-0000-0000C2340000}"/>
    <cellStyle name="Normal 19 2 3 3 2 5" xfId="13596" xr:uid="{00000000-0005-0000-0000-0000C3340000}"/>
    <cellStyle name="Normal 19 2 3 3 2 5 2" xfId="13597" xr:uid="{00000000-0005-0000-0000-0000C4340000}"/>
    <cellStyle name="Normal 19 2 3 3 2 6" xfId="13598" xr:uid="{00000000-0005-0000-0000-0000C5340000}"/>
    <cellStyle name="Normal 19 2 3 3 2 6 2" xfId="13599" xr:uid="{00000000-0005-0000-0000-0000C6340000}"/>
    <cellStyle name="Normal 19 2 3 3 2 7" xfId="13600" xr:uid="{00000000-0005-0000-0000-0000C7340000}"/>
    <cellStyle name="Normal 19 2 3 3 3" xfId="13601" xr:uid="{00000000-0005-0000-0000-0000C8340000}"/>
    <cellStyle name="Normal 19 2 3 3 3 2" xfId="13602" xr:uid="{00000000-0005-0000-0000-0000C9340000}"/>
    <cellStyle name="Normal 19 2 3 3 3 2 2" xfId="13603" xr:uid="{00000000-0005-0000-0000-0000CA340000}"/>
    <cellStyle name="Normal 19 2 3 3 3 3" xfId="13604" xr:uid="{00000000-0005-0000-0000-0000CB340000}"/>
    <cellStyle name="Normal 19 2 3 3 4" xfId="13605" xr:uid="{00000000-0005-0000-0000-0000CC340000}"/>
    <cellStyle name="Normal 19 2 3 3 4 2" xfId="13606" xr:uid="{00000000-0005-0000-0000-0000CD340000}"/>
    <cellStyle name="Normal 19 2 3 3 4 2 2" xfId="13607" xr:uid="{00000000-0005-0000-0000-0000CE340000}"/>
    <cellStyle name="Normal 19 2 3 3 4 3" xfId="13608" xr:uid="{00000000-0005-0000-0000-0000CF340000}"/>
    <cellStyle name="Normal 19 2 3 3 5" xfId="13609" xr:uid="{00000000-0005-0000-0000-0000D0340000}"/>
    <cellStyle name="Normal 19 2 3 3 5 2" xfId="13610" xr:uid="{00000000-0005-0000-0000-0000D1340000}"/>
    <cellStyle name="Normal 19 2 3 3 5 2 2" xfId="13611" xr:uid="{00000000-0005-0000-0000-0000D2340000}"/>
    <cellStyle name="Normal 19 2 3 3 5 3" xfId="13612" xr:uid="{00000000-0005-0000-0000-0000D3340000}"/>
    <cellStyle name="Normal 19 2 3 3 6" xfId="13613" xr:uid="{00000000-0005-0000-0000-0000D4340000}"/>
    <cellStyle name="Normal 19 2 3 3 6 2" xfId="13614" xr:uid="{00000000-0005-0000-0000-0000D5340000}"/>
    <cellStyle name="Normal 19 2 3 3 7" xfId="13615" xr:uid="{00000000-0005-0000-0000-0000D6340000}"/>
    <cellStyle name="Normal 19 2 3 3 7 2" xfId="13616" xr:uid="{00000000-0005-0000-0000-0000D7340000}"/>
    <cellStyle name="Normal 19 2 3 3 8" xfId="13617" xr:uid="{00000000-0005-0000-0000-0000D8340000}"/>
    <cellStyle name="Normal 19 2 3 4" xfId="13618" xr:uid="{00000000-0005-0000-0000-0000D9340000}"/>
    <cellStyle name="Normal 19 2 3 4 2" xfId="13619" xr:uid="{00000000-0005-0000-0000-0000DA340000}"/>
    <cellStyle name="Normal 19 2 3 4 2 2" xfId="13620" xr:uid="{00000000-0005-0000-0000-0000DB340000}"/>
    <cellStyle name="Normal 19 2 3 4 2 2 2" xfId="13621" xr:uid="{00000000-0005-0000-0000-0000DC340000}"/>
    <cellStyle name="Normal 19 2 3 4 2 3" xfId="13622" xr:uid="{00000000-0005-0000-0000-0000DD340000}"/>
    <cellStyle name="Normal 19 2 3 4 3" xfId="13623" xr:uid="{00000000-0005-0000-0000-0000DE340000}"/>
    <cellStyle name="Normal 19 2 3 4 3 2" xfId="13624" xr:uid="{00000000-0005-0000-0000-0000DF340000}"/>
    <cellStyle name="Normal 19 2 3 4 3 2 2" xfId="13625" xr:uid="{00000000-0005-0000-0000-0000E0340000}"/>
    <cellStyle name="Normal 19 2 3 4 3 3" xfId="13626" xr:uid="{00000000-0005-0000-0000-0000E1340000}"/>
    <cellStyle name="Normal 19 2 3 4 4" xfId="13627" xr:uid="{00000000-0005-0000-0000-0000E2340000}"/>
    <cellStyle name="Normal 19 2 3 4 4 2" xfId="13628" xr:uid="{00000000-0005-0000-0000-0000E3340000}"/>
    <cellStyle name="Normal 19 2 3 4 4 2 2" xfId="13629" xr:uid="{00000000-0005-0000-0000-0000E4340000}"/>
    <cellStyle name="Normal 19 2 3 4 4 3" xfId="13630" xr:uid="{00000000-0005-0000-0000-0000E5340000}"/>
    <cellStyle name="Normal 19 2 3 4 5" xfId="13631" xr:uid="{00000000-0005-0000-0000-0000E6340000}"/>
    <cellStyle name="Normal 19 2 3 4 5 2" xfId="13632" xr:uid="{00000000-0005-0000-0000-0000E7340000}"/>
    <cellStyle name="Normal 19 2 3 4 6" xfId="13633" xr:uid="{00000000-0005-0000-0000-0000E8340000}"/>
    <cellStyle name="Normal 19 2 3 4 6 2" xfId="13634" xr:uid="{00000000-0005-0000-0000-0000E9340000}"/>
    <cellStyle name="Normal 19 2 3 4 7" xfId="13635" xr:uid="{00000000-0005-0000-0000-0000EA340000}"/>
    <cellStyle name="Normal 19 2 3 5" xfId="13636" xr:uid="{00000000-0005-0000-0000-0000EB340000}"/>
    <cellStyle name="Normal 19 2 3 5 2" xfId="13637" xr:uid="{00000000-0005-0000-0000-0000EC340000}"/>
    <cellStyle name="Normal 19 2 3 5 2 2" xfId="13638" xr:uid="{00000000-0005-0000-0000-0000ED340000}"/>
    <cellStyle name="Normal 19 2 3 5 2 2 2" xfId="13639" xr:uid="{00000000-0005-0000-0000-0000EE340000}"/>
    <cellStyle name="Normal 19 2 3 5 2 3" xfId="13640" xr:uid="{00000000-0005-0000-0000-0000EF340000}"/>
    <cellStyle name="Normal 19 2 3 5 3" xfId="13641" xr:uid="{00000000-0005-0000-0000-0000F0340000}"/>
    <cellStyle name="Normal 19 2 3 5 3 2" xfId="13642" xr:uid="{00000000-0005-0000-0000-0000F1340000}"/>
    <cellStyle name="Normal 19 2 3 5 3 2 2" xfId="13643" xr:uid="{00000000-0005-0000-0000-0000F2340000}"/>
    <cellStyle name="Normal 19 2 3 5 3 3" xfId="13644" xr:uid="{00000000-0005-0000-0000-0000F3340000}"/>
    <cellStyle name="Normal 19 2 3 5 4" xfId="13645" xr:uid="{00000000-0005-0000-0000-0000F4340000}"/>
    <cellStyle name="Normal 19 2 3 5 4 2" xfId="13646" xr:uid="{00000000-0005-0000-0000-0000F5340000}"/>
    <cellStyle name="Normal 19 2 3 5 4 2 2" xfId="13647" xr:uid="{00000000-0005-0000-0000-0000F6340000}"/>
    <cellStyle name="Normal 19 2 3 5 4 3" xfId="13648" xr:uid="{00000000-0005-0000-0000-0000F7340000}"/>
    <cellStyle name="Normal 19 2 3 5 5" xfId="13649" xr:uid="{00000000-0005-0000-0000-0000F8340000}"/>
    <cellStyle name="Normal 19 2 3 5 5 2" xfId="13650" xr:uid="{00000000-0005-0000-0000-0000F9340000}"/>
    <cellStyle name="Normal 19 2 3 5 6" xfId="13651" xr:uid="{00000000-0005-0000-0000-0000FA340000}"/>
    <cellStyle name="Normal 19 2 3 5 6 2" xfId="13652" xr:uid="{00000000-0005-0000-0000-0000FB340000}"/>
    <cellStyle name="Normal 19 2 3 5 7" xfId="13653" xr:uid="{00000000-0005-0000-0000-0000FC340000}"/>
    <cellStyle name="Normal 19 2 3 6" xfId="13654" xr:uid="{00000000-0005-0000-0000-0000FD340000}"/>
    <cellStyle name="Normal 19 2 3 6 2" xfId="13655" xr:uid="{00000000-0005-0000-0000-0000FE340000}"/>
    <cellStyle name="Normal 19 2 3 6 2 2" xfId="13656" xr:uid="{00000000-0005-0000-0000-0000FF340000}"/>
    <cellStyle name="Normal 19 2 3 6 3" xfId="13657" xr:uid="{00000000-0005-0000-0000-000000350000}"/>
    <cellStyle name="Normal 19 2 3 7" xfId="13658" xr:uid="{00000000-0005-0000-0000-000001350000}"/>
    <cellStyle name="Normal 19 2 3 7 2" xfId="13659" xr:uid="{00000000-0005-0000-0000-000002350000}"/>
    <cellStyle name="Normal 19 2 3 7 2 2" xfId="13660" xr:uid="{00000000-0005-0000-0000-000003350000}"/>
    <cellStyle name="Normal 19 2 3 7 3" xfId="13661" xr:uid="{00000000-0005-0000-0000-000004350000}"/>
    <cellStyle name="Normal 19 2 3 8" xfId="13662" xr:uid="{00000000-0005-0000-0000-000005350000}"/>
    <cellStyle name="Normal 19 2 3 8 2" xfId="13663" xr:uid="{00000000-0005-0000-0000-000006350000}"/>
    <cellStyle name="Normal 19 2 3 8 2 2" xfId="13664" xr:uid="{00000000-0005-0000-0000-000007350000}"/>
    <cellStyle name="Normal 19 2 3 8 3" xfId="13665" xr:uid="{00000000-0005-0000-0000-000008350000}"/>
    <cellStyle name="Normal 19 2 3 9" xfId="13666" xr:uid="{00000000-0005-0000-0000-000009350000}"/>
    <cellStyle name="Normal 19 2 3 9 2" xfId="13667" xr:uid="{00000000-0005-0000-0000-00000A350000}"/>
    <cellStyle name="Normal 19 2 4" xfId="13668" xr:uid="{00000000-0005-0000-0000-00000B350000}"/>
    <cellStyle name="Normal 19 2 4 2" xfId="13669" xr:uid="{00000000-0005-0000-0000-00000C350000}"/>
    <cellStyle name="Normal 19 2 4 2 2" xfId="13670" xr:uid="{00000000-0005-0000-0000-00000D350000}"/>
    <cellStyle name="Normal 19 2 4 2 2 2" xfId="13671" xr:uid="{00000000-0005-0000-0000-00000E350000}"/>
    <cellStyle name="Normal 19 2 4 2 2 2 2" xfId="13672" xr:uid="{00000000-0005-0000-0000-00000F350000}"/>
    <cellStyle name="Normal 19 2 4 2 2 3" xfId="13673" xr:uid="{00000000-0005-0000-0000-000010350000}"/>
    <cellStyle name="Normal 19 2 4 2 3" xfId="13674" xr:uid="{00000000-0005-0000-0000-000011350000}"/>
    <cellStyle name="Normal 19 2 4 2 3 2" xfId="13675" xr:uid="{00000000-0005-0000-0000-000012350000}"/>
    <cellStyle name="Normal 19 2 4 2 3 2 2" xfId="13676" xr:uid="{00000000-0005-0000-0000-000013350000}"/>
    <cellStyle name="Normal 19 2 4 2 3 3" xfId="13677" xr:uid="{00000000-0005-0000-0000-000014350000}"/>
    <cellStyle name="Normal 19 2 4 2 4" xfId="13678" xr:uid="{00000000-0005-0000-0000-000015350000}"/>
    <cellStyle name="Normal 19 2 4 2 4 2" xfId="13679" xr:uid="{00000000-0005-0000-0000-000016350000}"/>
    <cellStyle name="Normal 19 2 4 2 4 2 2" xfId="13680" xr:uid="{00000000-0005-0000-0000-000017350000}"/>
    <cellStyle name="Normal 19 2 4 2 4 3" xfId="13681" xr:uid="{00000000-0005-0000-0000-000018350000}"/>
    <cellStyle name="Normal 19 2 4 2 5" xfId="13682" xr:uid="{00000000-0005-0000-0000-000019350000}"/>
    <cellStyle name="Normal 19 2 4 2 5 2" xfId="13683" xr:uid="{00000000-0005-0000-0000-00001A350000}"/>
    <cellStyle name="Normal 19 2 4 2 6" xfId="13684" xr:uid="{00000000-0005-0000-0000-00001B350000}"/>
    <cellStyle name="Normal 19 2 4 2 6 2" xfId="13685" xr:uid="{00000000-0005-0000-0000-00001C350000}"/>
    <cellStyle name="Normal 19 2 4 2 7" xfId="13686" xr:uid="{00000000-0005-0000-0000-00001D350000}"/>
    <cellStyle name="Normal 19 2 4 3" xfId="13687" xr:uid="{00000000-0005-0000-0000-00001E350000}"/>
    <cellStyle name="Normal 19 2 4 3 2" xfId="13688" xr:uid="{00000000-0005-0000-0000-00001F350000}"/>
    <cellStyle name="Normal 19 2 4 3 2 2" xfId="13689" xr:uid="{00000000-0005-0000-0000-000020350000}"/>
    <cellStyle name="Normal 19 2 4 3 2 2 2" xfId="13690" xr:uid="{00000000-0005-0000-0000-000021350000}"/>
    <cellStyle name="Normal 19 2 4 3 2 3" xfId="13691" xr:uid="{00000000-0005-0000-0000-000022350000}"/>
    <cellStyle name="Normal 19 2 4 3 3" xfId="13692" xr:uid="{00000000-0005-0000-0000-000023350000}"/>
    <cellStyle name="Normal 19 2 4 3 3 2" xfId="13693" xr:uid="{00000000-0005-0000-0000-000024350000}"/>
    <cellStyle name="Normal 19 2 4 3 3 2 2" xfId="13694" xr:uid="{00000000-0005-0000-0000-000025350000}"/>
    <cellStyle name="Normal 19 2 4 3 3 3" xfId="13695" xr:uid="{00000000-0005-0000-0000-000026350000}"/>
    <cellStyle name="Normal 19 2 4 3 4" xfId="13696" xr:uid="{00000000-0005-0000-0000-000027350000}"/>
    <cellStyle name="Normal 19 2 4 3 4 2" xfId="13697" xr:uid="{00000000-0005-0000-0000-000028350000}"/>
    <cellStyle name="Normal 19 2 4 3 4 2 2" xfId="13698" xr:uid="{00000000-0005-0000-0000-000029350000}"/>
    <cellStyle name="Normal 19 2 4 3 4 3" xfId="13699" xr:uid="{00000000-0005-0000-0000-00002A350000}"/>
    <cellStyle name="Normal 19 2 4 3 5" xfId="13700" xr:uid="{00000000-0005-0000-0000-00002B350000}"/>
    <cellStyle name="Normal 19 2 4 3 5 2" xfId="13701" xr:uid="{00000000-0005-0000-0000-00002C350000}"/>
    <cellStyle name="Normal 19 2 4 3 6" xfId="13702" xr:uid="{00000000-0005-0000-0000-00002D350000}"/>
    <cellStyle name="Normal 19 2 4 3 6 2" xfId="13703" xr:uid="{00000000-0005-0000-0000-00002E350000}"/>
    <cellStyle name="Normal 19 2 4 3 7" xfId="13704" xr:uid="{00000000-0005-0000-0000-00002F350000}"/>
    <cellStyle name="Normal 19 2 4 4" xfId="13705" xr:uid="{00000000-0005-0000-0000-000030350000}"/>
    <cellStyle name="Normal 19 2 4 4 2" xfId="13706" xr:uid="{00000000-0005-0000-0000-000031350000}"/>
    <cellStyle name="Normal 19 2 4 4 2 2" xfId="13707" xr:uid="{00000000-0005-0000-0000-000032350000}"/>
    <cellStyle name="Normal 19 2 4 4 3" xfId="13708" xr:uid="{00000000-0005-0000-0000-000033350000}"/>
    <cellStyle name="Normal 19 2 4 5" xfId="13709" xr:uid="{00000000-0005-0000-0000-000034350000}"/>
    <cellStyle name="Normal 19 2 4 5 2" xfId="13710" xr:uid="{00000000-0005-0000-0000-000035350000}"/>
    <cellStyle name="Normal 19 2 4 5 2 2" xfId="13711" xr:uid="{00000000-0005-0000-0000-000036350000}"/>
    <cellStyle name="Normal 19 2 4 5 3" xfId="13712" xr:uid="{00000000-0005-0000-0000-000037350000}"/>
    <cellStyle name="Normal 19 2 4 6" xfId="13713" xr:uid="{00000000-0005-0000-0000-000038350000}"/>
    <cellStyle name="Normal 19 2 4 6 2" xfId="13714" xr:uid="{00000000-0005-0000-0000-000039350000}"/>
    <cellStyle name="Normal 19 2 4 6 2 2" xfId="13715" xr:uid="{00000000-0005-0000-0000-00003A350000}"/>
    <cellStyle name="Normal 19 2 4 6 3" xfId="13716" xr:uid="{00000000-0005-0000-0000-00003B350000}"/>
    <cellStyle name="Normal 19 2 4 7" xfId="13717" xr:uid="{00000000-0005-0000-0000-00003C350000}"/>
    <cellStyle name="Normal 19 2 4 7 2" xfId="13718" xr:uid="{00000000-0005-0000-0000-00003D350000}"/>
    <cellStyle name="Normal 19 2 4 8" xfId="13719" xr:uid="{00000000-0005-0000-0000-00003E350000}"/>
    <cellStyle name="Normal 19 2 4 8 2" xfId="13720" xr:uid="{00000000-0005-0000-0000-00003F350000}"/>
    <cellStyle name="Normal 19 2 4 9" xfId="13721" xr:uid="{00000000-0005-0000-0000-000040350000}"/>
    <cellStyle name="Normal 19 2 5" xfId="13722" xr:uid="{00000000-0005-0000-0000-000041350000}"/>
    <cellStyle name="Normal 19 2 5 2" xfId="13723" xr:uid="{00000000-0005-0000-0000-000042350000}"/>
    <cellStyle name="Normal 19 2 5 2 2" xfId="13724" xr:uid="{00000000-0005-0000-0000-000043350000}"/>
    <cellStyle name="Normal 19 2 5 2 2 2" xfId="13725" xr:uid="{00000000-0005-0000-0000-000044350000}"/>
    <cellStyle name="Normal 19 2 5 2 2 2 2" xfId="13726" xr:uid="{00000000-0005-0000-0000-000045350000}"/>
    <cellStyle name="Normal 19 2 5 2 2 3" xfId="13727" xr:uid="{00000000-0005-0000-0000-000046350000}"/>
    <cellStyle name="Normal 19 2 5 2 3" xfId="13728" xr:uid="{00000000-0005-0000-0000-000047350000}"/>
    <cellStyle name="Normal 19 2 5 2 3 2" xfId="13729" xr:uid="{00000000-0005-0000-0000-000048350000}"/>
    <cellStyle name="Normal 19 2 5 2 3 2 2" xfId="13730" xr:uid="{00000000-0005-0000-0000-000049350000}"/>
    <cellStyle name="Normal 19 2 5 2 3 3" xfId="13731" xr:uid="{00000000-0005-0000-0000-00004A350000}"/>
    <cellStyle name="Normal 19 2 5 2 4" xfId="13732" xr:uid="{00000000-0005-0000-0000-00004B350000}"/>
    <cellStyle name="Normal 19 2 5 2 4 2" xfId="13733" xr:uid="{00000000-0005-0000-0000-00004C350000}"/>
    <cellStyle name="Normal 19 2 5 2 4 2 2" xfId="13734" xr:uid="{00000000-0005-0000-0000-00004D350000}"/>
    <cellStyle name="Normal 19 2 5 2 4 3" xfId="13735" xr:uid="{00000000-0005-0000-0000-00004E350000}"/>
    <cellStyle name="Normal 19 2 5 2 5" xfId="13736" xr:uid="{00000000-0005-0000-0000-00004F350000}"/>
    <cellStyle name="Normal 19 2 5 2 5 2" xfId="13737" xr:uid="{00000000-0005-0000-0000-000050350000}"/>
    <cellStyle name="Normal 19 2 5 2 6" xfId="13738" xr:uid="{00000000-0005-0000-0000-000051350000}"/>
    <cellStyle name="Normal 19 2 5 2 6 2" xfId="13739" xr:uid="{00000000-0005-0000-0000-000052350000}"/>
    <cellStyle name="Normal 19 2 5 2 7" xfId="13740" xr:uid="{00000000-0005-0000-0000-000053350000}"/>
    <cellStyle name="Normal 19 2 5 3" xfId="13741" xr:uid="{00000000-0005-0000-0000-000054350000}"/>
    <cellStyle name="Normal 19 2 5 3 2" xfId="13742" xr:uid="{00000000-0005-0000-0000-000055350000}"/>
    <cellStyle name="Normal 19 2 5 3 2 2" xfId="13743" xr:uid="{00000000-0005-0000-0000-000056350000}"/>
    <cellStyle name="Normal 19 2 5 3 3" xfId="13744" xr:uid="{00000000-0005-0000-0000-000057350000}"/>
    <cellStyle name="Normal 19 2 5 4" xfId="13745" xr:uid="{00000000-0005-0000-0000-000058350000}"/>
    <cellStyle name="Normal 19 2 5 4 2" xfId="13746" xr:uid="{00000000-0005-0000-0000-000059350000}"/>
    <cellStyle name="Normal 19 2 5 4 2 2" xfId="13747" xr:uid="{00000000-0005-0000-0000-00005A350000}"/>
    <cellStyle name="Normal 19 2 5 4 3" xfId="13748" xr:uid="{00000000-0005-0000-0000-00005B350000}"/>
    <cellStyle name="Normal 19 2 5 5" xfId="13749" xr:uid="{00000000-0005-0000-0000-00005C350000}"/>
    <cellStyle name="Normal 19 2 5 5 2" xfId="13750" xr:uid="{00000000-0005-0000-0000-00005D350000}"/>
    <cellStyle name="Normal 19 2 5 5 2 2" xfId="13751" xr:uid="{00000000-0005-0000-0000-00005E350000}"/>
    <cellStyle name="Normal 19 2 5 5 3" xfId="13752" xr:uid="{00000000-0005-0000-0000-00005F350000}"/>
    <cellStyle name="Normal 19 2 5 6" xfId="13753" xr:uid="{00000000-0005-0000-0000-000060350000}"/>
    <cellStyle name="Normal 19 2 5 6 2" xfId="13754" xr:uid="{00000000-0005-0000-0000-000061350000}"/>
    <cellStyle name="Normal 19 2 5 7" xfId="13755" xr:uid="{00000000-0005-0000-0000-000062350000}"/>
    <cellStyle name="Normal 19 2 5 7 2" xfId="13756" xr:uid="{00000000-0005-0000-0000-000063350000}"/>
    <cellStyle name="Normal 19 2 5 8" xfId="13757" xr:uid="{00000000-0005-0000-0000-000064350000}"/>
    <cellStyle name="Normal 19 2 6" xfId="13758" xr:uid="{00000000-0005-0000-0000-000065350000}"/>
    <cellStyle name="Normal 19 2 6 2" xfId="13759" xr:uid="{00000000-0005-0000-0000-000066350000}"/>
    <cellStyle name="Normal 19 2 6 2 2" xfId="13760" xr:uid="{00000000-0005-0000-0000-000067350000}"/>
    <cellStyle name="Normal 19 2 6 2 2 2" xfId="13761" xr:uid="{00000000-0005-0000-0000-000068350000}"/>
    <cellStyle name="Normal 19 2 6 2 3" xfId="13762" xr:uid="{00000000-0005-0000-0000-000069350000}"/>
    <cellStyle name="Normal 19 2 6 3" xfId="13763" xr:uid="{00000000-0005-0000-0000-00006A350000}"/>
    <cellStyle name="Normal 19 2 6 3 2" xfId="13764" xr:uid="{00000000-0005-0000-0000-00006B350000}"/>
    <cellStyle name="Normal 19 2 6 3 2 2" xfId="13765" xr:uid="{00000000-0005-0000-0000-00006C350000}"/>
    <cellStyle name="Normal 19 2 6 3 3" xfId="13766" xr:uid="{00000000-0005-0000-0000-00006D350000}"/>
    <cellStyle name="Normal 19 2 6 4" xfId="13767" xr:uid="{00000000-0005-0000-0000-00006E350000}"/>
    <cellStyle name="Normal 19 2 6 4 2" xfId="13768" xr:uid="{00000000-0005-0000-0000-00006F350000}"/>
    <cellStyle name="Normal 19 2 6 4 2 2" xfId="13769" xr:uid="{00000000-0005-0000-0000-000070350000}"/>
    <cellStyle name="Normal 19 2 6 4 3" xfId="13770" xr:uid="{00000000-0005-0000-0000-000071350000}"/>
    <cellStyle name="Normal 19 2 6 5" xfId="13771" xr:uid="{00000000-0005-0000-0000-000072350000}"/>
    <cellStyle name="Normal 19 2 6 5 2" xfId="13772" xr:uid="{00000000-0005-0000-0000-000073350000}"/>
    <cellStyle name="Normal 19 2 6 6" xfId="13773" xr:uid="{00000000-0005-0000-0000-000074350000}"/>
    <cellStyle name="Normal 19 2 6 6 2" xfId="13774" xr:uid="{00000000-0005-0000-0000-000075350000}"/>
    <cellStyle name="Normal 19 2 6 7" xfId="13775" xr:uid="{00000000-0005-0000-0000-000076350000}"/>
    <cellStyle name="Normal 19 2 7" xfId="13776" xr:uid="{00000000-0005-0000-0000-000077350000}"/>
    <cellStyle name="Normal 19 2 7 2" xfId="13777" xr:uid="{00000000-0005-0000-0000-000078350000}"/>
    <cellStyle name="Normal 19 2 7 2 2" xfId="13778" xr:uid="{00000000-0005-0000-0000-000079350000}"/>
    <cellStyle name="Normal 19 2 7 2 2 2" xfId="13779" xr:uid="{00000000-0005-0000-0000-00007A350000}"/>
    <cellStyle name="Normal 19 2 7 2 3" xfId="13780" xr:uid="{00000000-0005-0000-0000-00007B350000}"/>
    <cellStyle name="Normal 19 2 7 3" xfId="13781" xr:uid="{00000000-0005-0000-0000-00007C350000}"/>
    <cellStyle name="Normal 19 2 7 3 2" xfId="13782" xr:uid="{00000000-0005-0000-0000-00007D350000}"/>
    <cellStyle name="Normal 19 2 7 3 2 2" xfId="13783" xr:uid="{00000000-0005-0000-0000-00007E350000}"/>
    <cellStyle name="Normal 19 2 7 3 3" xfId="13784" xr:uid="{00000000-0005-0000-0000-00007F350000}"/>
    <cellStyle name="Normal 19 2 7 4" xfId="13785" xr:uid="{00000000-0005-0000-0000-000080350000}"/>
    <cellStyle name="Normal 19 2 7 4 2" xfId="13786" xr:uid="{00000000-0005-0000-0000-000081350000}"/>
    <cellStyle name="Normal 19 2 7 4 2 2" xfId="13787" xr:uid="{00000000-0005-0000-0000-000082350000}"/>
    <cellStyle name="Normal 19 2 7 4 3" xfId="13788" xr:uid="{00000000-0005-0000-0000-000083350000}"/>
    <cellStyle name="Normal 19 2 7 5" xfId="13789" xr:uid="{00000000-0005-0000-0000-000084350000}"/>
    <cellStyle name="Normal 19 2 7 5 2" xfId="13790" xr:uid="{00000000-0005-0000-0000-000085350000}"/>
    <cellStyle name="Normal 19 2 7 6" xfId="13791" xr:uid="{00000000-0005-0000-0000-000086350000}"/>
    <cellStyle name="Normal 19 2 7 6 2" xfId="13792" xr:uid="{00000000-0005-0000-0000-000087350000}"/>
    <cellStyle name="Normal 19 2 7 7" xfId="13793" xr:uid="{00000000-0005-0000-0000-000088350000}"/>
    <cellStyle name="Normal 19 2 8" xfId="13794" xr:uid="{00000000-0005-0000-0000-000089350000}"/>
    <cellStyle name="Normal 19 2 8 2" xfId="13795" xr:uid="{00000000-0005-0000-0000-00008A350000}"/>
    <cellStyle name="Normal 19 2 8 2 2" xfId="13796" xr:uid="{00000000-0005-0000-0000-00008B350000}"/>
    <cellStyle name="Normal 19 2 8 3" xfId="13797" xr:uid="{00000000-0005-0000-0000-00008C350000}"/>
    <cellStyle name="Normal 19 2 9" xfId="13798" xr:uid="{00000000-0005-0000-0000-00008D350000}"/>
    <cellStyle name="Normal 19 2 9 2" xfId="13799" xr:uid="{00000000-0005-0000-0000-00008E350000}"/>
    <cellStyle name="Normal 19 2 9 2 2" xfId="13800" xr:uid="{00000000-0005-0000-0000-00008F350000}"/>
    <cellStyle name="Normal 19 2 9 3" xfId="13801" xr:uid="{00000000-0005-0000-0000-000090350000}"/>
    <cellStyle name="Normal 19 2_Confidential Information" xfId="13802" xr:uid="{00000000-0005-0000-0000-000091350000}"/>
    <cellStyle name="Normal 19 3" xfId="461" xr:uid="{00000000-0005-0000-0000-000092350000}"/>
    <cellStyle name="Normal 19 3 10" xfId="13803" xr:uid="{00000000-0005-0000-0000-000093350000}"/>
    <cellStyle name="Normal 19 3 10 2" xfId="13804" xr:uid="{00000000-0005-0000-0000-000094350000}"/>
    <cellStyle name="Normal 19 3 10 2 2" xfId="13805" xr:uid="{00000000-0005-0000-0000-000095350000}"/>
    <cellStyle name="Normal 19 3 10 3" xfId="13806" xr:uid="{00000000-0005-0000-0000-000096350000}"/>
    <cellStyle name="Normal 19 3 11" xfId="13807" xr:uid="{00000000-0005-0000-0000-000097350000}"/>
    <cellStyle name="Normal 19 3 11 2" xfId="13808" xr:uid="{00000000-0005-0000-0000-000098350000}"/>
    <cellStyle name="Normal 19 3 12" xfId="13809" xr:uid="{00000000-0005-0000-0000-000099350000}"/>
    <cellStyle name="Normal 19 3 12 2" xfId="13810" xr:uid="{00000000-0005-0000-0000-00009A350000}"/>
    <cellStyle name="Normal 19 3 13" xfId="13811" xr:uid="{00000000-0005-0000-0000-00009B350000}"/>
    <cellStyle name="Normal 19 3 2" xfId="462" xr:uid="{00000000-0005-0000-0000-00009C350000}"/>
    <cellStyle name="Normal 19 3 2 10" xfId="13812" xr:uid="{00000000-0005-0000-0000-00009D350000}"/>
    <cellStyle name="Normal 19 3 2 10 2" xfId="13813" xr:uid="{00000000-0005-0000-0000-00009E350000}"/>
    <cellStyle name="Normal 19 3 2 11" xfId="13814" xr:uid="{00000000-0005-0000-0000-00009F350000}"/>
    <cellStyle name="Normal 19 3 2 2" xfId="13815" xr:uid="{00000000-0005-0000-0000-0000A0350000}"/>
    <cellStyle name="Normal 19 3 2 2 2" xfId="13816" xr:uid="{00000000-0005-0000-0000-0000A1350000}"/>
    <cellStyle name="Normal 19 3 2 2 2 2" xfId="13817" xr:uid="{00000000-0005-0000-0000-0000A2350000}"/>
    <cellStyle name="Normal 19 3 2 2 2 2 2" xfId="13818" xr:uid="{00000000-0005-0000-0000-0000A3350000}"/>
    <cellStyle name="Normal 19 3 2 2 2 2 2 2" xfId="13819" xr:uid="{00000000-0005-0000-0000-0000A4350000}"/>
    <cellStyle name="Normal 19 3 2 2 2 2 3" xfId="13820" xr:uid="{00000000-0005-0000-0000-0000A5350000}"/>
    <cellStyle name="Normal 19 3 2 2 2 3" xfId="13821" xr:uid="{00000000-0005-0000-0000-0000A6350000}"/>
    <cellStyle name="Normal 19 3 2 2 2 3 2" xfId="13822" xr:uid="{00000000-0005-0000-0000-0000A7350000}"/>
    <cellStyle name="Normal 19 3 2 2 2 3 2 2" xfId="13823" xr:uid="{00000000-0005-0000-0000-0000A8350000}"/>
    <cellStyle name="Normal 19 3 2 2 2 3 3" xfId="13824" xr:uid="{00000000-0005-0000-0000-0000A9350000}"/>
    <cellStyle name="Normal 19 3 2 2 2 4" xfId="13825" xr:uid="{00000000-0005-0000-0000-0000AA350000}"/>
    <cellStyle name="Normal 19 3 2 2 2 4 2" xfId="13826" xr:uid="{00000000-0005-0000-0000-0000AB350000}"/>
    <cellStyle name="Normal 19 3 2 2 2 4 2 2" xfId="13827" xr:uid="{00000000-0005-0000-0000-0000AC350000}"/>
    <cellStyle name="Normal 19 3 2 2 2 4 3" xfId="13828" xr:uid="{00000000-0005-0000-0000-0000AD350000}"/>
    <cellStyle name="Normal 19 3 2 2 2 5" xfId="13829" xr:uid="{00000000-0005-0000-0000-0000AE350000}"/>
    <cellStyle name="Normal 19 3 2 2 2 5 2" xfId="13830" xr:uid="{00000000-0005-0000-0000-0000AF350000}"/>
    <cellStyle name="Normal 19 3 2 2 2 6" xfId="13831" xr:uid="{00000000-0005-0000-0000-0000B0350000}"/>
    <cellStyle name="Normal 19 3 2 2 2 6 2" xfId="13832" xr:uid="{00000000-0005-0000-0000-0000B1350000}"/>
    <cellStyle name="Normal 19 3 2 2 2 7" xfId="13833" xr:uid="{00000000-0005-0000-0000-0000B2350000}"/>
    <cellStyle name="Normal 19 3 2 2 3" xfId="13834" xr:uid="{00000000-0005-0000-0000-0000B3350000}"/>
    <cellStyle name="Normal 19 3 2 2 3 2" xfId="13835" xr:uid="{00000000-0005-0000-0000-0000B4350000}"/>
    <cellStyle name="Normal 19 3 2 2 3 2 2" xfId="13836" xr:uid="{00000000-0005-0000-0000-0000B5350000}"/>
    <cellStyle name="Normal 19 3 2 2 3 2 2 2" xfId="13837" xr:uid="{00000000-0005-0000-0000-0000B6350000}"/>
    <cellStyle name="Normal 19 3 2 2 3 2 3" xfId="13838" xr:uid="{00000000-0005-0000-0000-0000B7350000}"/>
    <cellStyle name="Normal 19 3 2 2 3 3" xfId="13839" xr:uid="{00000000-0005-0000-0000-0000B8350000}"/>
    <cellStyle name="Normal 19 3 2 2 3 3 2" xfId="13840" xr:uid="{00000000-0005-0000-0000-0000B9350000}"/>
    <cellStyle name="Normal 19 3 2 2 3 3 2 2" xfId="13841" xr:uid="{00000000-0005-0000-0000-0000BA350000}"/>
    <cellStyle name="Normal 19 3 2 2 3 3 3" xfId="13842" xr:uid="{00000000-0005-0000-0000-0000BB350000}"/>
    <cellStyle name="Normal 19 3 2 2 3 4" xfId="13843" xr:uid="{00000000-0005-0000-0000-0000BC350000}"/>
    <cellStyle name="Normal 19 3 2 2 3 4 2" xfId="13844" xr:uid="{00000000-0005-0000-0000-0000BD350000}"/>
    <cellStyle name="Normal 19 3 2 2 3 4 2 2" xfId="13845" xr:uid="{00000000-0005-0000-0000-0000BE350000}"/>
    <cellStyle name="Normal 19 3 2 2 3 4 3" xfId="13846" xr:uid="{00000000-0005-0000-0000-0000BF350000}"/>
    <cellStyle name="Normal 19 3 2 2 3 5" xfId="13847" xr:uid="{00000000-0005-0000-0000-0000C0350000}"/>
    <cellStyle name="Normal 19 3 2 2 3 5 2" xfId="13848" xr:uid="{00000000-0005-0000-0000-0000C1350000}"/>
    <cellStyle name="Normal 19 3 2 2 3 6" xfId="13849" xr:uid="{00000000-0005-0000-0000-0000C2350000}"/>
    <cellStyle name="Normal 19 3 2 2 3 6 2" xfId="13850" xr:uid="{00000000-0005-0000-0000-0000C3350000}"/>
    <cellStyle name="Normal 19 3 2 2 3 7" xfId="13851" xr:uid="{00000000-0005-0000-0000-0000C4350000}"/>
    <cellStyle name="Normal 19 3 2 2 4" xfId="13852" xr:uid="{00000000-0005-0000-0000-0000C5350000}"/>
    <cellStyle name="Normal 19 3 2 2 4 2" xfId="13853" xr:uid="{00000000-0005-0000-0000-0000C6350000}"/>
    <cellStyle name="Normal 19 3 2 2 4 2 2" xfId="13854" xr:uid="{00000000-0005-0000-0000-0000C7350000}"/>
    <cellStyle name="Normal 19 3 2 2 4 3" xfId="13855" xr:uid="{00000000-0005-0000-0000-0000C8350000}"/>
    <cellStyle name="Normal 19 3 2 2 5" xfId="13856" xr:uid="{00000000-0005-0000-0000-0000C9350000}"/>
    <cellStyle name="Normal 19 3 2 2 5 2" xfId="13857" xr:uid="{00000000-0005-0000-0000-0000CA350000}"/>
    <cellStyle name="Normal 19 3 2 2 5 2 2" xfId="13858" xr:uid="{00000000-0005-0000-0000-0000CB350000}"/>
    <cellStyle name="Normal 19 3 2 2 5 3" xfId="13859" xr:uid="{00000000-0005-0000-0000-0000CC350000}"/>
    <cellStyle name="Normal 19 3 2 2 6" xfId="13860" xr:uid="{00000000-0005-0000-0000-0000CD350000}"/>
    <cellStyle name="Normal 19 3 2 2 6 2" xfId="13861" xr:uid="{00000000-0005-0000-0000-0000CE350000}"/>
    <cellStyle name="Normal 19 3 2 2 6 2 2" xfId="13862" xr:uid="{00000000-0005-0000-0000-0000CF350000}"/>
    <cellStyle name="Normal 19 3 2 2 6 3" xfId="13863" xr:uid="{00000000-0005-0000-0000-0000D0350000}"/>
    <cellStyle name="Normal 19 3 2 2 7" xfId="13864" xr:uid="{00000000-0005-0000-0000-0000D1350000}"/>
    <cellStyle name="Normal 19 3 2 2 7 2" xfId="13865" xr:uid="{00000000-0005-0000-0000-0000D2350000}"/>
    <cellStyle name="Normal 19 3 2 2 8" xfId="13866" xr:uid="{00000000-0005-0000-0000-0000D3350000}"/>
    <cellStyle name="Normal 19 3 2 2 8 2" xfId="13867" xr:uid="{00000000-0005-0000-0000-0000D4350000}"/>
    <cellStyle name="Normal 19 3 2 2 9" xfId="13868" xr:uid="{00000000-0005-0000-0000-0000D5350000}"/>
    <cellStyle name="Normal 19 3 2 3" xfId="13869" xr:uid="{00000000-0005-0000-0000-0000D6350000}"/>
    <cellStyle name="Normal 19 3 2 3 2" xfId="13870" xr:uid="{00000000-0005-0000-0000-0000D7350000}"/>
    <cellStyle name="Normal 19 3 2 3 2 2" xfId="13871" xr:uid="{00000000-0005-0000-0000-0000D8350000}"/>
    <cellStyle name="Normal 19 3 2 3 2 2 2" xfId="13872" xr:uid="{00000000-0005-0000-0000-0000D9350000}"/>
    <cellStyle name="Normal 19 3 2 3 2 2 2 2" xfId="13873" xr:uid="{00000000-0005-0000-0000-0000DA350000}"/>
    <cellStyle name="Normal 19 3 2 3 2 2 3" xfId="13874" xr:uid="{00000000-0005-0000-0000-0000DB350000}"/>
    <cellStyle name="Normal 19 3 2 3 2 3" xfId="13875" xr:uid="{00000000-0005-0000-0000-0000DC350000}"/>
    <cellStyle name="Normal 19 3 2 3 2 3 2" xfId="13876" xr:uid="{00000000-0005-0000-0000-0000DD350000}"/>
    <cellStyle name="Normal 19 3 2 3 2 3 2 2" xfId="13877" xr:uid="{00000000-0005-0000-0000-0000DE350000}"/>
    <cellStyle name="Normal 19 3 2 3 2 3 3" xfId="13878" xr:uid="{00000000-0005-0000-0000-0000DF350000}"/>
    <cellStyle name="Normal 19 3 2 3 2 4" xfId="13879" xr:uid="{00000000-0005-0000-0000-0000E0350000}"/>
    <cellStyle name="Normal 19 3 2 3 2 4 2" xfId="13880" xr:uid="{00000000-0005-0000-0000-0000E1350000}"/>
    <cellStyle name="Normal 19 3 2 3 2 4 2 2" xfId="13881" xr:uid="{00000000-0005-0000-0000-0000E2350000}"/>
    <cellStyle name="Normal 19 3 2 3 2 4 3" xfId="13882" xr:uid="{00000000-0005-0000-0000-0000E3350000}"/>
    <cellStyle name="Normal 19 3 2 3 2 5" xfId="13883" xr:uid="{00000000-0005-0000-0000-0000E4350000}"/>
    <cellStyle name="Normal 19 3 2 3 2 5 2" xfId="13884" xr:uid="{00000000-0005-0000-0000-0000E5350000}"/>
    <cellStyle name="Normal 19 3 2 3 2 6" xfId="13885" xr:uid="{00000000-0005-0000-0000-0000E6350000}"/>
    <cellStyle name="Normal 19 3 2 3 2 6 2" xfId="13886" xr:uid="{00000000-0005-0000-0000-0000E7350000}"/>
    <cellStyle name="Normal 19 3 2 3 2 7" xfId="13887" xr:uid="{00000000-0005-0000-0000-0000E8350000}"/>
    <cellStyle name="Normal 19 3 2 3 3" xfId="13888" xr:uid="{00000000-0005-0000-0000-0000E9350000}"/>
    <cellStyle name="Normal 19 3 2 3 3 2" xfId="13889" xr:uid="{00000000-0005-0000-0000-0000EA350000}"/>
    <cellStyle name="Normal 19 3 2 3 3 2 2" xfId="13890" xr:uid="{00000000-0005-0000-0000-0000EB350000}"/>
    <cellStyle name="Normal 19 3 2 3 3 3" xfId="13891" xr:uid="{00000000-0005-0000-0000-0000EC350000}"/>
    <cellStyle name="Normal 19 3 2 3 4" xfId="13892" xr:uid="{00000000-0005-0000-0000-0000ED350000}"/>
    <cellStyle name="Normal 19 3 2 3 4 2" xfId="13893" xr:uid="{00000000-0005-0000-0000-0000EE350000}"/>
    <cellStyle name="Normal 19 3 2 3 4 2 2" xfId="13894" xr:uid="{00000000-0005-0000-0000-0000EF350000}"/>
    <cellStyle name="Normal 19 3 2 3 4 3" xfId="13895" xr:uid="{00000000-0005-0000-0000-0000F0350000}"/>
    <cellStyle name="Normal 19 3 2 3 5" xfId="13896" xr:uid="{00000000-0005-0000-0000-0000F1350000}"/>
    <cellStyle name="Normal 19 3 2 3 5 2" xfId="13897" xr:uid="{00000000-0005-0000-0000-0000F2350000}"/>
    <cellStyle name="Normal 19 3 2 3 5 2 2" xfId="13898" xr:uid="{00000000-0005-0000-0000-0000F3350000}"/>
    <cellStyle name="Normal 19 3 2 3 5 3" xfId="13899" xr:uid="{00000000-0005-0000-0000-0000F4350000}"/>
    <cellStyle name="Normal 19 3 2 3 6" xfId="13900" xr:uid="{00000000-0005-0000-0000-0000F5350000}"/>
    <cellStyle name="Normal 19 3 2 3 6 2" xfId="13901" xr:uid="{00000000-0005-0000-0000-0000F6350000}"/>
    <cellStyle name="Normal 19 3 2 3 7" xfId="13902" xr:uid="{00000000-0005-0000-0000-0000F7350000}"/>
    <cellStyle name="Normal 19 3 2 3 7 2" xfId="13903" xr:uid="{00000000-0005-0000-0000-0000F8350000}"/>
    <cellStyle name="Normal 19 3 2 3 8" xfId="13904" xr:uid="{00000000-0005-0000-0000-0000F9350000}"/>
    <cellStyle name="Normal 19 3 2 4" xfId="13905" xr:uid="{00000000-0005-0000-0000-0000FA350000}"/>
    <cellStyle name="Normal 19 3 2 4 2" xfId="13906" xr:uid="{00000000-0005-0000-0000-0000FB350000}"/>
    <cellStyle name="Normal 19 3 2 4 2 2" xfId="13907" xr:uid="{00000000-0005-0000-0000-0000FC350000}"/>
    <cellStyle name="Normal 19 3 2 4 2 2 2" xfId="13908" xr:uid="{00000000-0005-0000-0000-0000FD350000}"/>
    <cellStyle name="Normal 19 3 2 4 2 3" xfId="13909" xr:uid="{00000000-0005-0000-0000-0000FE350000}"/>
    <cellStyle name="Normal 19 3 2 4 3" xfId="13910" xr:uid="{00000000-0005-0000-0000-0000FF350000}"/>
    <cellStyle name="Normal 19 3 2 4 3 2" xfId="13911" xr:uid="{00000000-0005-0000-0000-000000360000}"/>
    <cellStyle name="Normal 19 3 2 4 3 2 2" xfId="13912" xr:uid="{00000000-0005-0000-0000-000001360000}"/>
    <cellStyle name="Normal 19 3 2 4 3 3" xfId="13913" xr:uid="{00000000-0005-0000-0000-000002360000}"/>
    <cellStyle name="Normal 19 3 2 4 4" xfId="13914" xr:uid="{00000000-0005-0000-0000-000003360000}"/>
    <cellStyle name="Normal 19 3 2 4 4 2" xfId="13915" xr:uid="{00000000-0005-0000-0000-000004360000}"/>
    <cellStyle name="Normal 19 3 2 4 4 2 2" xfId="13916" xr:uid="{00000000-0005-0000-0000-000005360000}"/>
    <cellStyle name="Normal 19 3 2 4 4 3" xfId="13917" xr:uid="{00000000-0005-0000-0000-000006360000}"/>
    <cellStyle name="Normal 19 3 2 4 5" xfId="13918" xr:uid="{00000000-0005-0000-0000-000007360000}"/>
    <cellStyle name="Normal 19 3 2 4 5 2" xfId="13919" xr:uid="{00000000-0005-0000-0000-000008360000}"/>
    <cellStyle name="Normal 19 3 2 4 6" xfId="13920" xr:uid="{00000000-0005-0000-0000-000009360000}"/>
    <cellStyle name="Normal 19 3 2 4 6 2" xfId="13921" xr:uid="{00000000-0005-0000-0000-00000A360000}"/>
    <cellStyle name="Normal 19 3 2 4 7" xfId="13922" xr:uid="{00000000-0005-0000-0000-00000B360000}"/>
    <cellStyle name="Normal 19 3 2 5" xfId="13923" xr:uid="{00000000-0005-0000-0000-00000C360000}"/>
    <cellStyle name="Normal 19 3 2 5 2" xfId="13924" xr:uid="{00000000-0005-0000-0000-00000D360000}"/>
    <cellStyle name="Normal 19 3 2 5 2 2" xfId="13925" xr:uid="{00000000-0005-0000-0000-00000E360000}"/>
    <cellStyle name="Normal 19 3 2 5 2 2 2" xfId="13926" xr:uid="{00000000-0005-0000-0000-00000F360000}"/>
    <cellStyle name="Normal 19 3 2 5 2 3" xfId="13927" xr:uid="{00000000-0005-0000-0000-000010360000}"/>
    <cellStyle name="Normal 19 3 2 5 3" xfId="13928" xr:uid="{00000000-0005-0000-0000-000011360000}"/>
    <cellStyle name="Normal 19 3 2 5 3 2" xfId="13929" xr:uid="{00000000-0005-0000-0000-000012360000}"/>
    <cellStyle name="Normal 19 3 2 5 3 2 2" xfId="13930" xr:uid="{00000000-0005-0000-0000-000013360000}"/>
    <cellStyle name="Normal 19 3 2 5 3 3" xfId="13931" xr:uid="{00000000-0005-0000-0000-000014360000}"/>
    <cellStyle name="Normal 19 3 2 5 4" xfId="13932" xr:uid="{00000000-0005-0000-0000-000015360000}"/>
    <cellStyle name="Normal 19 3 2 5 4 2" xfId="13933" xr:uid="{00000000-0005-0000-0000-000016360000}"/>
    <cellStyle name="Normal 19 3 2 5 4 2 2" xfId="13934" xr:uid="{00000000-0005-0000-0000-000017360000}"/>
    <cellStyle name="Normal 19 3 2 5 4 3" xfId="13935" xr:uid="{00000000-0005-0000-0000-000018360000}"/>
    <cellStyle name="Normal 19 3 2 5 5" xfId="13936" xr:uid="{00000000-0005-0000-0000-000019360000}"/>
    <cellStyle name="Normal 19 3 2 5 5 2" xfId="13937" xr:uid="{00000000-0005-0000-0000-00001A360000}"/>
    <cellStyle name="Normal 19 3 2 5 6" xfId="13938" xr:uid="{00000000-0005-0000-0000-00001B360000}"/>
    <cellStyle name="Normal 19 3 2 5 6 2" xfId="13939" xr:uid="{00000000-0005-0000-0000-00001C360000}"/>
    <cellStyle name="Normal 19 3 2 5 7" xfId="13940" xr:uid="{00000000-0005-0000-0000-00001D360000}"/>
    <cellStyle name="Normal 19 3 2 6" xfId="13941" xr:uid="{00000000-0005-0000-0000-00001E360000}"/>
    <cellStyle name="Normal 19 3 2 6 2" xfId="13942" xr:uid="{00000000-0005-0000-0000-00001F360000}"/>
    <cellStyle name="Normal 19 3 2 6 2 2" xfId="13943" xr:uid="{00000000-0005-0000-0000-000020360000}"/>
    <cellStyle name="Normal 19 3 2 6 3" xfId="13944" xr:uid="{00000000-0005-0000-0000-000021360000}"/>
    <cellStyle name="Normal 19 3 2 7" xfId="13945" xr:uid="{00000000-0005-0000-0000-000022360000}"/>
    <cellStyle name="Normal 19 3 2 7 2" xfId="13946" xr:uid="{00000000-0005-0000-0000-000023360000}"/>
    <cellStyle name="Normal 19 3 2 7 2 2" xfId="13947" xr:uid="{00000000-0005-0000-0000-000024360000}"/>
    <cellStyle name="Normal 19 3 2 7 3" xfId="13948" xr:uid="{00000000-0005-0000-0000-000025360000}"/>
    <cellStyle name="Normal 19 3 2 8" xfId="13949" xr:uid="{00000000-0005-0000-0000-000026360000}"/>
    <cellStyle name="Normal 19 3 2 8 2" xfId="13950" xr:uid="{00000000-0005-0000-0000-000027360000}"/>
    <cellStyle name="Normal 19 3 2 8 2 2" xfId="13951" xr:uid="{00000000-0005-0000-0000-000028360000}"/>
    <cellStyle name="Normal 19 3 2 8 3" xfId="13952" xr:uid="{00000000-0005-0000-0000-000029360000}"/>
    <cellStyle name="Normal 19 3 2 9" xfId="13953" xr:uid="{00000000-0005-0000-0000-00002A360000}"/>
    <cellStyle name="Normal 19 3 2 9 2" xfId="13954" xr:uid="{00000000-0005-0000-0000-00002B360000}"/>
    <cellStyle name="Normal 19 3 3" xfId="463" xr:uid="{00000000-0005-0000-0000-00002C360000}"/>
    <cellStyle name="Normal 19 3 3 10" xfId="13955" xr:uid="{00000000-0005-0000-0000-00002D360000}"/>
    <cellStyle name="Normal 19 3 3 10 2" xfId="13956" xr:uid="{00000000-0005-0000-0000-00002E360000}"/>
    <cellStyle name="Normal 19 3 3 11" xfId="13957" xr:uid="{00000000-0005-0000-0000-00002F360000}"/>
    <cellStyle name="Normal 19 3 3 2" xfId="13958" xr:uid="{00000000-0005-0000-0000-000030360000}"/>
    <cellStyle name="Normal 19 3 3 2 2" xfId="13959" xr:uid="{00000000-0005-0000-0000-000031360000}"/>
    <cellStyle name="Normal 19 3 3 2 2 2" xfId="13960" xr:uid="{00000000-0005-0000-0000-000032360000}"/>
    <cellStyle name="Normal 19 3 3 2 2 2 2" xfId="13961" xr:uid="{00000000-0005-0000-0000-000033360000}"/>
    <cellStyle name="Normal 19 3 3 2 2 2 2 2" xfId="13962" xr:uid="{00000000-0005-0000-0000-000034360000}"/>
    <cellStyle name="Normal 19 3 3 2 2 2 3" xfId="13963" xr:uid="{00000000-0005-0000-0000-000035360000}"/>
    <cellStyle name="Normal 19 3 3 2 2 3" xfId="13964" xr:uid="{00000000-0005-0000-0000-000036360000}"/>
    <cellStyle name="Normal 19 3 3 2 2 3 2" xfId="13965" xr:uid="{00000000-0005-0000-0000-000037360000}"/>
    <cellStyle name="Normal 19 3 3 2 2 3 2 2" xfId="13966" xr:uid="{00000000-0005-0000-0000-000038360000}"/>
    <cellStyle name="Normal 19 3 3 2 2 3 3" xfId="13967" xr:uid="{00000000-0005-0000-0000-000039360000}"/>
    <cellStyle name="Normal 19 3 3 2 2 4" xfId="13968" xr:uid="{00000000-0005-0000-0000-00003A360000}"/>
    <cellStyle name="Normal 19 3 3 2 2 4 2" xfId="13969" xr:uid="{00000000-0005-0000-0000-00003B360000}"/>
    <cellStyle name="Normal 19 3 3 2 2 4 2 2" xfId="13970" xr:uid="{00000000-0005-0000-0000-00003C360000}"/>
    <cellStyle name="Normal 19 3 3 2 2 4 3" xfId="13971" xr:uid="{00000000-0005-0000-0000-00003D360000}"/>
    <cellStyle name="Normal 19 3 3 2 2 5" xfId="13972" xr:uid="{00000000-0005-0000-0000-00003E360000}"/>
    <cellStyle name="Normal 19 3 3 2 2 5 2" xfId="13973" xr:uid="{00000000-0005-0000-0000-00003F360000}"/>
    <cellStyle name="Normal 19 3 3 2 2 6" xfId="13974" xr:uid="{00000000-0005-0000-0000-000040360000}"/>
    <cellStyle name="Normal 19 3 3 2 2 6 2" xfId="13975" xr:uid="{00000000-0005-0000-0000-000041360000}"/>
    <cellStyle name="Normal 19 3 3 2 2 7" xfId="13976" xr:uid="{00000000-0005-0000-0000-000042360000}"/>
    <cellStyle name="Normal 19 3 3 2 3" xfId="13977" xr:uid="{00000000-0005-0000-0000-000043360000}"/>
    <cellStyle name="Normal 19 3 3 2 3 2" xfId="13978" xr:uid="{00000000-0005-0000-0000-000044360000}"/>
    <cellStyle name="Normal 19 3 3 2 3 2 2" xfId="13979" xr:uid="{00000000-0005-0000-0000-000045360000}"/>
    <cellStyle name="Normal 19 3 3 2 3 2 2 2" xfId="13980" xr:uid="{00000000-0005-0000-0000-000046360000}"/>
    <cellStyle name="Normal 19 3 3 2 3 2 3" xfId="13981" xr:uid="{00000000-0005-0000-0000-000047360000}"/>
    <cellStyle name="Normal 19 3 3 2 3 3" xfId="13982" xr:uid="{00000000-0005-0000-0000-000048360000}"/>
    <cellStyle name="Normal 19 3 3 2 3 3 2" xfId="13983" xr:uid="{00000000-0005-0000-0000-000049360000}"/>
    <cellStyle name="Normal 19 3 3 2 3 3 2 2" xfId="13984" xr:uid="{00000000-0005-0000-0000-00004A360000}"/>
    <cellStyle name="Normal 19 3 3 2 3 3 3" xfId="13985" xr:uid="{00000000-0005-0000-0000-00004B360000}"/>
    <cellStyle name="Normal 19 3 3 2 3 4" xfId="13986" xr:uid="{00000000-0005-0000-0000-00004C360000}"/>
    <cellStyle name="Normal 19 3 3 2 3 4 2" xfId="13987" xr:uid="{00000000-0005-0000-0000-00004D360000}"/>
    <cellStyle name="Normal 19 3 3 2 3 4 2 2" xfId="13988" xr:uid="{00000000-0005-0000-0000-00004E360000}"/>
    <cellStyle name="Normal 19 3 3 2 3 4 3" xfId="13989" xr:uid="{00000000-0005-0000-0000-00004F360000}"/>
    <cellStyle name="Normal 19 3 3 2 3 5" xfId="13990" xr:uid="{00000000-0005-0000-0000-000050360000}"/>
    <cellStyle name="Normal 19 3 3 2 3 5 2" xfId="13991" xr:uid="{00000000-0005-0000-0000-000051360000}"/>
    <cellStyle name="Normal 19 3 3 2 3 6" xfId="13992" xr:uid="{00000000-0005-0000-0000-000052360000}"/>
    <cellStyle name="Normal 19 3 3 2 3 6 2" xfId="13993" xr:uid="{00000000-0005-0000-0000-000053360000}"/>
    <cellStyle name="Normal 19 3 3 2 3 7" xfId="13994" xr:uid="{00000000-0005-0000-0000-000054360000}"/>
    <cellStyle name="Normal 19 3 3 2 4" xfId="13995" xr:uid="{00000000-0005-0000-0000-000055360000}"/>
    <cellStyle name="Normal 19 3 3 2 4 2" xfId="13996" xr:uid="{00000000-0005-0000-0000-000056360000}"/>
    <cellStyle name="Normal 19 3 3 2 4 2 2" xfId="13997" xr:uid="{00000000-0005-0000-0000-000057360000}"/>
    <cellStyle name="Normal 19 3 3 2 4 3" xfId="13998" xr:uid="{00000000-0005-0000-0000-000058360000}"/>
    <cellStyle name="Normal 19 3 3 2 5" xfId="13999" xr:uid="{00000000-0005-0000-0000-000059360000}"/>
    <cellStyle name="Normal 19 3 3 2 5 2" xfId="14000" xr:uid="{00000000-0005-0000-0000-00005A360000}"/>
    <cellStyle name="Normal 19 3 3 2 5 2 2" xfId="14001" xr:uid="{00000000-0005-0000-0000-00005B360000}"/>
    <cellStyle name="Normal 19 3 3 2 5 3" xfId="14002" xr:uid="{00000000-0005-0000-0000-00005C360000}"/>
    <cellStyle name="Normal 19 3 3 2 6" xfId="14003" xr:uid="{00000000-0005-0000-0000-00005D360000}"/>
    <cellStyle name="Normal 19 3 3 2 6 2" xfId="14004" xr:uid="{00000000-0005-0000-0000-00005E360000}"/>
    <cellStyle name="Normal 19 3 3 2 6 2 2" xfId="14005" xr:uid="{00000000-0005-0000-0000-00005F360000}"/>
    <cellStyle name="Normal 19 3 3 2 6 3" xfId="14006" xr:uid="{00000000-0005-0000-0000-000060360000}"/>
    <cellStyle name="Normal 19 3 3 2 7" xfId="14007" xr:uid="{00000000-0005-0000-0000-000061360000}"/>
    <cellStyle name="Normal 19 3 3 2 7 2" xfId="14008" xr:uid="{00000000-0005-0000-0000-000062360000}"/>
    <cellStyle name="Normal 19 3 3 2 8" xfId="14009" xr:uid="{00000000-0005-0000-0000-000063360000}"/>
    <cellStyle name="Normal 19 3 3 2 8 2" xfId="14010" xr:uid="{00000000-0005-0000-0000-000064360000}"/>
    <cellStyle name="Normal 19 3 3 2 9" xfId="14011" xr:uid="{00000000-0005-0000-0000-000065360000}"/>
    <cellStyle name="Normal 19 3 3 3" xfId="14012" xr:uid="{00000000-0005-0000-0000-000066360000}"/>
    <cellStyle name="Normal 19 3 3 3 2" xfId="14013" xr:uid="{00000000-0005-0000-0000-000067360000}"/>
    <cellStyle name="Normal 19 3 3 3 2 2" xfId="14014" xr:uid="{00000000-0005-0000-0000-000068360000}"/>
    <cellStyle name="Normal 19 3 3 3 2 2 2" xfId="14015" xr:uid="{00000000-0005-0000-0000-000069360000}"/>
    <cellStyle name="Normal 19 3 3 3 2 2 2 2" xfId="14016" xr:uid="{00000000-0005-0000-0000-00006A360000}"/>
    <cellStyle name="Normal 19 3 3 3 2 2 3" xfId="14017" xr:uid="{00000000-0005-0000-0000-00006B360000}"/>
    <cellStyle name="Normal 19 3 3 3 2 3" xfId="14018" xr:uid="{00000000-0005-0000-0000-00006C360000}"/>
    <cellStyle name="Normal 19 3 3 3 2 3 2" xfId="14019" xr:uid="{00000000-0005-0000-0000-00006D360000}"/>
    <cellStyle name="Normal 19 3 3 3 2 3 2 2" xfId="14020" xr:uid="{00000000-0005-0000-0000-00006E360000}"/>
    <cellStyle name="Normal 19 3 3 3 2 3 3" xfId="14021" xr:uid="{00000000-0005-0000-0000-00006F360000}"/>
    <cellStyle name="Normal 19 3 3 3 2 4" xfId="14022" xr:uid="{00000000-0005-0000-0000-000070360000}"/>
    <cellStyle name="Normal 19 3 3 3 2 4 2" xfId="14023" xr:uid="{00000000-0005-0000-0000-000071360000}"/>
    <cellStyle name="Normal 19 3 3 3 2 4 2 2" xfId="14024" xr:uid="{00000000-0005-0000-0000-000072360000}"/>
    <cellStyle name="Normal 19 3 3 3 2 4 3" xfId="14025" xr:uid="{00000000-0005-0000-0000-000073360000}"/>
    <cellStyle name="Normal 19 3 3 3 2 5" xfId="14026" xr:uid="{00000000-0005-0000-0000-000074360000}"/>
    <cellStyle name="Normal 19 3 3 3 2 5 2" xfId="14027" xr:uid="{00000000-0005-0000-0000-000075360000}"/>
    <cellStyle name="Normal 19 3 3 3 2 6" xfId="14028" xr:uid="{00000000-0005-0000-0000-000076360000}"/>
    <cellStyle name="Normal 19 3 3 3 2 6 2" xfId="14029" xr:uid="{00000000-0005-0000-0000-000077360000}"/>
    <cellStyle name="Normal 19 3 3 3 2 7" xfId="14030" xr:uid="{00000000-0005-0000-0000-000078360000}"/>
    <cellStyle name="Normal 19 3 3 3 3" xfId="14031" xr:uid="{00000000-0005-0000-0000-000079360000}"/>
    <cellStyle name="Normal 19 3 3 3 3 2" xfId="14032" xr:uid="{00000000-0005-0000-0000-00007A360000}"/>
    <cellStyle name="Normal 19 3 3 3 3 2 2" xfId="14033" xr:uid="{00000000-0005-0000-0000-00007B360000}"/>
    <cellStyle name="Normal 19 3 3 3 3 3" xfId="14034" xr:uid="{00000000-0005-0000-0000-00007C360000}"/>
    <cellStyle name="Normal 19 3 3 3 4" xfId="14035" xr:uid="{00000000-0005-0000-0000-00007D360000}"/>
    <cellStyle name="Normal 19 3 3 3 4 2" xfId="14036" xr:uid="{00000000-0005-0000-0000-00007E360000}"/>
    <cellStyle name="Normal 19 3 3 3 4 2 2" xfId="14037" xr:uid="{00000000-0005-0000-0000-00007F360000}"/>
    <cellStyle name="Normal 19 3 3 3 4 3" xfId="14038" xr:uid="{00000000-0005-0000-0000-000080360000}"/>
    <cellStyle name="Normal 19 3 3 3 5" xfId="14039" xr:uid="{00000000-0005-0000-0000-000081360000}"/>
    <cellStyle name="Normal 19 3 3 3 5 2" xfId="14040" xr:uid="{00000000-0005-0000-0000-000082360000}"/>
    <cellStyle name="Normal 19 3 3 3 5 2 2" xfId="14041" xr:uid="{00000000-0005-0000-0000-000083360000}"/>
    <cellStyle name="Normal 19 3 3 3 5 3" xfId="14042" xr:uid="{00000000-0005-0000-0000-000084360000}"/>
    <cellStyle name="Normal 19 3 3 3 6" xfId="14043" xr:uid="{00000000-0005-0000-0000-000085360000}"/>
    <cellStyle name="Normal 19 3 3 3 6 2" xfId="14044" xr:uid="{00000000-0005-0000-0000-000086360000}"/>
    <cellStyle name="Normal 19 3 3 3 7" xfId="14045" xr:uid="{00000000-0005-0000-0000-000087360000}"/>
    <cellStyle name="Normal 19 3 3 3 7 2" xfId="14046" xr:uid="{00000000-0005-0000-0000-000088360000}"/>
    <cellStyle name="Normal 19 3 3 3 8" xfId="14047" xr:uid="{00000000-0005-0000-0000-000089360000}"/>
    <cellStyle name="Normal 19 3 3 4" xfId="14048" xr:uid="{00000000-0005-0000-0000-00008A360000}"/>
    <cellStyle name="Normal 19 3 3 4 2" xfId="14049" xr:uid="{00000000-0005-0000-0000-00008B360000}"/>
    <cellStyle name="Normal 19 3 3 4 2 2" xfId="14050" xr:uid="{00000000-0005-0000-0000-00008C360000}"/>
    <cellStyle name="Normal 19 3 3 4 2 2 2" xfId="14051" xr:uid="{00000000-0005-0000-0000-00008D360000}"/>
    <cellStyle name="Normal 19 3 3 4 2 3" xfId="14052" xr:uid="{00000000-0005-0000-0000-00008E360000}"/>
    <cellStyle name="Normal 19 3 3 4 3" xfId="14053" xr:uid="{00000000-0005-0000-0000-00008F360000}"/>
    <cellStyle name="Normal 19 3 3 4 3 2" xfId="14054" xr:uid="{00000000-0005-0000-0000-000090360000}"/>
    <cellStyle name="Normal 19 3 3 4 3 2 2" xfId="14055" xr:uid="{00000000-0005-0000-0000-000091360000}"/>
    <cellStyle name="Normal 19 3 3 4 3 3" xfId="14056" xr:uid="{00000000-0005-0000-0000-000092360000}"/>
    <cellStyle name="Normal 19 3 3 4 4" xfId="14057" xr:uid="{00000000-0005-0000-0000-000093360000}"/>
    <cellStyle name="Normal 19 3 3 4 4 2" xfId="14058" xr:uid="{00000000-0005-0000-0000-000094360000}"/>
    <cellStyle name="Normal 19 3 3 4 4 2 2" xfId="14059" xr:uid="{00000000-0005-0000-0000-000095360000}"/>
    <cellStyle name="Normal 19 3 3 4 4 3" xfId="14060" xr:uid="{00000000-0005-0000-0000-000096360000}"/>
    <cellStyle name="Normal 19 3 3 4 5" xfId="14061" xr:uid="{00000000-0005-0000-0000-000097360000}"/>
    <cellStyle name="Normal 19 3 3 4 5 2" xfId="14062" xr:uid="{00000000-0005-0000-0000-000098360000}"/>
    <cellStyle name="Normal 19 3 3 4 6" xfId="14063" xr:uid="{00000000-0005-0000-0000-000099360000}"/>
    <cellStyle name="Normal 19 3 3 4 6 2" xfId="14064" xr:uid="{00000000-0005-0000-0000-00009A360000}"/>
    <cellStyle name="Normal 19 3 3 4 7" xfId="14065" xr:uid="{00000000-0005-0000-0000-00009B360000}"/>
    <cellStyle name="Normal 19 3 3 5" xfId="14066" xr:uid="{00000000-0005-0000-0000-00009C360000}"/>
    <cellStyle name="Normal 19 3 3 5 2" xfId="14067" xr:uid="{00000000-0005-0000-0000-00009D360000}"/>
    <cellStyle name="Normal 19 3 3 5 2 2" xfId="14068" xr:uid="{00000000-0005-0000-0000-00009E360000}"/>
    <cellStyle name="Normal 19 3 3 5 2 2 2" xfId="14069" xr:uid="{00000000-0005-0000-0000-00009F360000}"/>
    <cellStyle name="Normal 19 3 3 5 2 3" xfId="14070" xr:uid="{00000000-0005-0000-0000-0000A0360000}"/>
    <cellStyle name="Normal 19 3 3 5 3" xfId="14071" xr:uid="{00000000-0005-0000-0000-0000A1360000}"/>
    <cellStyle name="Normal 19 3 3 5 3 2" xfId="14072" xr:uid="{00000000-0005-0000-0000-0000A2360000}"/>
    <cellStyle name="Normal 19 3 3 5 3 2 2" xfId="14073" xr:uid="{00000000-0005-0000-0000-0000A3360000}"/>
    <cellStyle name="Normal 19 3 3 5 3 3" xfId="14074" xr:uid="{00000000-0005-0000-0000-0000A4360000}"/>
    <cellStyle name="Normal 19 3 3 5 4" xfId="14075" xr:uid="{00000000-0005-0000-0000-0000A5360000}"/>
    <cellStyle name="Normal 19 3 3 5 4 2" xfId="14076" xr:uid="{00000000-0005-0000-0000-0000A6360000}"/>
    <cellStyle name="Normal 19 3 3 5 4 2 2" xfId="14077" xr:uid="{00000000-0005-0000-0000-0000A7360000}"/>
    <cellStyle name="Normal 19 3 3 5 4 3" xfId="14078" xr:uid="{00000000-0005-0000-0000-0000A8360000}"/>
    <cellStyle name="Normal 19 3 3 5 5" xfId="14079" xr:uid="{00000000-0005-0000-0000-0000A9360000}"/>
    <cellStyle name="Normal 19 3 3 5 5 2" xfId="14080" xr:uid="{00000000-0005-0000-0000-0000AA360000}"/>
    <cellStyle name="Normal 19 3 3 5 6" xfId="14081" xr:uid="{00000000-0005-0000-0000-0000AB360000}"/>
    <cellStyle name="Normal 19 3 3 5 6 2" xfId="14082" xr:uid="{00000000-0005-0000-0000-0000AC360000}"/>
    <cellStyle name="Normal 19 3 3 5 7" xfId="14083" xr:uid="{00000000-0005-0000-0000-0000AD360000}"/>
    <cellStyle name="Normal 19 3 3 6" xfId="14084" xr:uid="{00000000-0005-0000-0000-0000AE360000}"/>
    <cellStyle name="Normal 19 3 3 6 2" xfId="14085" xr:uid="{00000000-0005-0000-0000-0000AF360000}"/>
    <cellStyle name="Normal 19 3 3 6 2 2" xfId="14086" xr:uid="{00000000-0005-0000-0000-0000B0360000}"/>
    <cellStyle name="Normal 19 3 3 6 3" xfId="14087" xr:uid="{00000000-0005-0000-0000-0000B1360000}"/>
    <cellStyle name="Normal 19 3 3 7" xfId="14088" xr:uid="{00000000-0005-0000-0000-0000B2360000}"/>
    <cellStyle name="Normal 19 3 3 7 2" xfId="14089" xr:uid="{00000000-0005-0000-0000-0000B3360000}"/>
    <cellStyle name="Normal 19 3 3 7 2 2" xfId="14090" xr:uid="{00000000-0005-0000-0000-0000B4360000}"/>
    <cellStyle name="Normal 19 3 3 7 3" xfId="14091" xr:uid="{00000000-0005-0000-0000-0000B5360000}"/>
    <cellStyle name="Normal 19 3 3 8" xfId="14092" xr:uid="{00000000-0005-0000-0000-0000B6360000}"/>
    <cellStyle name="Normal 19 3 3 8 2" xfId="14093" xr:uid="{00000000-0005-0000-0000-0000B7360000}"/>
    <cellStyle name="Normal 19 3 3 8 2 2" xfId="14094" xr:uid="{00000000-0005-0000-0000-0000B8360000}"/>
    <cellStyle name="Normal 19 3 3 8 3" xfId="14095" xr:uid="{00000000-0005-0000-0000-0000B9360000}"/>
    <cellStyle name="Normal 19 3 3 9" xfId="14096" xr:uid="{00000000-0005-0000-0000-0000BA360000}"/>
    <cellStyle name="Normal 19 3 3 9 2" xfId="14097" xr:uid="{00000000-0005-0000-0000-0000BB360000}"/>
    <cellStyle name="Normal 19 3 4" xfId="14098" xr:uid="{00000000-0005-0000-0000-0000BC360000}"/>
    <cellStyle name="Normal 19 3 4 2" xfId="14099" xr:uid="{00000000-0005-0000-0000-0000BD360000}"/>
    <cellStyle name="Normal 19 3 4 2 2" xfId="14100" xr:uid="{00000000-0005-0000-0000-0000BE360000}"/>
    <cellStyle name="Normal 19 3 4 2 2 2" xfId="14101" xr:uid="{00000000-0005-0000-0000-0000BF360000}"/>
    <cellStyle name="Normal 19 3 4 2 2 2 2" xfId="14102" xr:uid="{00000000-0005-0000-0000-0000C0360000}"/>
    <cellStyle name="Normal 19 3 4 2 2 3" xfId="14103" xr:uid="{00000000-0005-0000-0000-0000C1360000}"/>
    <cellStyle name="Normal 19 3 4 2 3" xfId="14104" xr:uid="{00000000-0005-0000-0000-0000C2360000}"/>
    <cellStyle name="Normal 19 3 4 2 3 2" xfId="14105" xr:uid="{00000000-0005-0000-0000-0000C3360000}"/>
    <cellStyle name="Normal 19 3 4 2 3 2 2" xfId="14106" xr:uid="{00000000-0005-0000-0000-0000C4360000}"/>
    <cellStyle name="Normal 19 3 4 2 3 3" xfId="14107" xr:uid="{00000000-0005-0000-0000-0000C5360000}"/>
    <cellStyle name="Normal 19 3 4 2 4" xfId="14108" xr:uid="{00000000-0005-0000-0000-0000C6360000}"/>
    <cellStyle name="Normal 19 3 4 2 4 2" xfId="14109" xr:uid="{00000000-0005-0000-0000-0000C7360000}"/>
    <cellStyle name="Normal 19 3 4 2 4 2 2" xfId="14110" xr:uid="{00000000-0005-0000-0000-0000C8360000}"/>
    <cellStyle name="Normal 19 3 4 2 4 3" xfId="14111" xr:uid="{00000000-0005-0000-0000-0000C9360000}"/>
    <cellStyle name="Normal 19 3 4 2 5" xfId="14112" xr:uid="{00000000-0005-0000-0000-0000CA360000}"/>
    <cellStyle name="Normal 19 3 4 2 5 2" xfId="14113" xr:uid="{00000000-0005-0000-0000-0000CB360000}"/>
    <cellStyle name="Normal 19 3 4 2 6" xfId="14114" xr:uid="{00000000-0005-0000-0000-0000CC360000}"/>
    <cellStyle name="Normal 19 3 4 2 6 2" xfId="14115" xr:uid="{00000000-0005-0000-0000-0000CD360000}"/>
    <cellStyle name="Normal 19 3 4 2 7" xfId="14116" xr:uid="{00000000-0005-0000-0000-0000CE360000}"/>
    <cellStyle name="Normal 19 3 4 3" xfId="14117" xr:uid="{00000000-0005-0000-0000-0000CF360000}"/>
    <cellStyle name="Normal 19 3 4 3 2" xfId="14118" xr:uid="{00000000-0005-0000-0000-0000D0360000}"/>
    <cellStyle name="Normal 19 3 4 3 2 2" xfId="14119" xr:uid="{00000000-0005-0000-0000-0000D1360000}"/>
    <cellStyle name="Normal 19 3 4 3 2 2 2" xfId="14120" xr:uid="{00000000-0005-0000-0000-0000D2360000}"/>
    <cellStyle name="Normal 19 3 4 3 2 3" xfId="14121" xr:uid="{00000000-0005-0000-0000-0000D3360000}"/>
    <cellStyle name="Normal 19 3 4 3 3" xfId="14122" xr:uid="{00000000-0005-0000-0000-0000D4360000}"/>
    <cellStyle name="Normal 19 3 4 3 3 2" xfId="14123" xr:uid="{00000000-0005-0000-0000-0000D5360000}"/>
    <cellStyle name="Normal 19 3 4 3 3 2 2" xfId="14124" xr:uid="{00000000-0005-0000-0000-0000D6360000}"/>
    <cellStyle name="Normal 19 3 4 3 3 3" xfId="14125" xr:uid="{00000000-0005-0000-0000-0000D7360000}"/>
    <cellStyle name="Normal 19 3 4 3 4" xfId="14126" xr:uid="{00000000-0005-0000-0000-0000D8360000}"/>
    <cellStyle name="Normal 19 3 4 3 4 2" xfId="14127" xr:uid="{00000000-0005-0000-0000-0000D9360000}"/>
    <cellStyle name="Normal 19 3 4 3 4 2 2" xfId="14128" xr:uid="{00000000-0005-0000-0000-0000DA360000}"/>
    <cellStyle name="Normal 19 3 4 3 4 3" xfId="14129" xr:uid="{00000000-0005-0000-0000-0000DB360000}"/>
    <cellStyle name="Normal 19 3 4 3 5" xfId="14130" xr:uid="{00000000-0005-0000-0000-0000DC360000}"/>
    <cellStyle name="Normal 19 3 4 3 5 2" xfId="14131" xr:uid="{00000000-0005-0000-0000-0000DD360000}"/>
    <cellStyle name="Normal 19 3 4 3 6" xfId="14132" xr:uid="{00000000-0005-0000-0000-0000DE360000}"/>
    <cellStyle name="Normal 19 3 4 3 6 2" xfId="14133" xr:uid="{00000000-0005-0000-0000-0000DF360000}"/>
    <cellStyle name="Normal 19 3 4 3 7" xfId="14134" xr:uid="{00000000-0005-0000-0000-0000E0360000}"/>
    <cellStyle name="Normal 19 3 4 4" xfId="14135" xr:uid="{00000000-0005-0000-0000-0000E1360000}"/>
    <cellStyle name="Normal 19 3 4 4 2" xfId="14136" xr:uid="{00000000-0005-0000-0000-0000E2360000}"/>
    <cellStyle name="Normal 19 3 4 4 2 2" xfId="14137" xr:uid="{00000000-0005-0000-0000-0000E3360000}"/>
    <cellStyle name="Normal 19 3 4 4 3" xfId="14138" xr:uid="{00000000-0005-0000-0000-0000E4360000}"/>
    <cellStyle name="Normal 19 3 4 5" xfId="14139" xr:uid="{00000000-0005-0000-0000-0000E5360000}"/>
    <cellStyle name="Normal 19 3 4 5 2" xfId="14140" xr:uid="{00000000-0005-0000-0000-0000E6360000}"/>
    <cellStyle name="Normal 19 3 4 5 2 2" xfId="14141" xr:uid="{00000000-0005-0000-0000-0000E7360000}"/>
    <cellStyle name="Normal 19 3 4 5 3" xfId="14142" xr:uid="{00000000-0005-0000-0000-0000E8360000}"/>
    <cellStyle name="Normal 19 3 4 6" xfId="14143" xr:uid="{00000000-0005-0000-0000-0000E9360000}"/>
    <cellStyle name="Normal 19 3 4 6 2" xfId="14144" xr:uid="{00000000-0005-0000-0000-0000EA360000}"/>
    <cellStyle name="Normal 19 3 4 6 2 2" xfId="14145" xr:uid="{00000000-0005-0000-0000-0000EB360000}"/>
    <cellStyle name="Normal 19 3 4 6 3" xfId="14146" xr:uid="{00000000-0005-0000-0000-0000EC360000}"/>
    <cellStyle name="Normal 19 3 4 7" xfId="14147" xr:uid="{00000000-0005-0000-0000-0000ED360000}"/>
    <cellStyle name="Normal 19 3 4 7 2" xfId="14148" xr:uid="{00000000-0005-0000-0000-0000EE360000}"/>
    <cellStyle name="Normal 19 3 4 8" xfId="14149" xr:uid="{00000000-0005-0000-0000-0000EF360000}"/>
    <cellStyle name="Normal 19 3 4 8 2" xfId="14150" xr:uid="{00000000-0005-0000-0000-0000F0360000}"/>
    <cellStyle name="Normal 19 3 4 9" xfId="14151" xr:uid="{00000000-0005-0000-0000-0000F1360000}"/>
    <cellStyle name="Normal 19 3 5" xfId="14152" xr:uid="{00000000-0005-0000-0000-0000F2360000}"/>
    <cellStyle name="Normal 19 3 5 2" xfId="14153" xr:uid="{00000000-0005-0000-0000-0000F3360000}"/>
    <cellStyle name="Normal 19 3 5 2 2" xfId="14154" xr:uid="{00000000-0005-0000-0000-0000F4360000}"/>
    <cellStyle name="Normal 19 3 5 2 2 2" xfId="14155" xr:uid="{00000000-0005-0000-0000-0000F5360000}"/>
    <cellStyle name="Normal 19 3 5 2 2 2 2" xfId="14156" xr:uid="{00000000-0005-0000-0000-0000F6360000}"/>
    <cellStyle name="Normal 19 3 5 2 2 3" xfId="14157" xr:uid="{00000000-0005-0000-0000-0000F7360000}"/>
    <cellStyle name="Normal 19 3 5 2 3" xfId="14158" xr:uid="{00000000-0005-0000-0000-0000F8360000}"/>
    <cellStyle name="Normal 19 3 5 2 3 2" xfId="14159" xr:uid="{00000000-0005-0000-0000-0000F9360000}"/>
    <cellStyle name="Normal 19 3 5 2 3 2 2" xfId="14160" xr:uid="{00000000-0005-0000-0000-0000FA360000}"/>
    <cellStyle name="Normal 19 3 5 2 3 3" xfId="14161" xr:uid="{00000000-0005-0000-0000-0000FB360000}"/>
    <cellStyle name="Normal 19 3 5 2 4" xfId="14162" xr:uid="{00000000-0005-0000-0000-0000FC360000}"/>
    <cellStyle name="Normal 19 3 5 2 4 2" xfId="14163" xr:uid="{00000000-0005-0000-0000-0000FD360000}"/>
    <cellStyle name="Normal 19 3 5 2 4 2 2" xfId="14164" xr:uid="{00000000-0005-0000-0000-0000FE360000}"/>
    <cellStyle name="Normal 19 3 5 2 4 3" xfId="14165" xr:uid="{00000000-0005-0000-0000-0000FF360000}"/>
    <cellStyle name="Normal 19 3 5 2 5" xfId="14166" xr:uid="{00000000-0005-0000-0000-000000370000}"/>
    <cellStyle name="Normal 19 3 5 2 5 2" xfId="14167" xr:uid="{00000000-0005-0000-0000-000001370000}"/>
    <cellStyle name="Normal 19 3 5 2 6" xfId="14168" xr:uid="{00000000-0005-0000-0000-000002370000}"/>
    <cellStyle name="Normal 19 3 5 2 6 2" xfId="14169" xr:uid="{00000000-0005-0000-0000-000003370000}"/>
    <cellStyle name="Normal 19 3 5 2 7" xfId="14170" xr:uid="{00000000-0005-0000-0000-000004370000}"/>
    <cellStyle name="Normal 19 3 5 3" xfId="14171" xr:uid="{00000000-0005-0000-0000-000005370000}"/>
    <cellStyle name="Normal 19 3 5 3 2" xfId="14172" xr:uid="{00000000-0005-0000-0000-000006370000}"/>
    <cellStyle name="Normal 19 3 5 3 2 2" xfId="14173" xr:uid="{00000000-0005-0000-0000-000007370000}"/>
    <cellStyle name="Normal 19 3 5 3 3" xfId="14174" xr:uid="{00000000-0005-0000-0000-000008370000}"/>
    <cellStyle name="Normal 19 3 5 4" xfId="14175" xr:uid="{00000000-0005-0000-0000-000009370000}"/>
    <cellStyle name="Normal 19 3 5 4 2" xfId="14176" xr:uid="{00000000-0005-0000-0000-00000A370000}"/>
    <cellStyle name="Normal 19 3 5 4 2 2" xfId="14177" xr:uid="{00000000-0005-0000-0000-00000B370000}"/>
    <cellStyle name="Normal 19 3 5 4 3" xfId="14178" xr:uid="{00000000-0005-0000-0000-00000C370000}"/>
    <cellStyle name="Normal 19 3 5 5" xfId="14179" xr:uid="{00000000-0005-0000-0000-00000D370000}"/>
    <cellStyle name="Normal 19 3 5 5 2" xfId="14180" xr:uid="{00000000-0005-0000-0000-00000E370000}"/>
    <cellStyle name="Normal 19 3 5 5 2 2" xfId="14181" xr:uid="{00000000-0005-0000-0000-00000F370000}"/>
    <cellStyle name="Normal 19 3 5 5 3" xfId="14182" xr:uid="{00000000-0005-0000-0000-000010370000}"/>
    <cellStyle name="Normal 19 3 5 6" xfId="14183" xr:uid="{00000000-0005-0000-0000-000011370000}"/>
    <cellStyle name="Normal 19 3 5 6 2" xfId="14184" xr:uid="{00000000-0005-0000-0000-000012370000}"/>
    <cellStyle name="Normal 19 3 5 7" xfId="14185" xr:uid="{00000000-0005-0000-0000-000013370000}"/>
    <cellStyle name="Normal 19 3 5 7 2" xfId="14186" xr:uid="{00000000-0005-0000-0000-000014370000}"/>
    <cellStyle name="Normal 19 3 5 8" xfId="14187" xr:uid="{00000000-0005-0000-0000-000015370000}"/>
    <cellStyle name="Normal 19 3 6" xfId="14188" xr:uid="{00000000-0005-0000-0000-000016370000}"/>
    <cellStyle name="Normal 19 3 6 2" xfId="14189" xr:uid="{00000000-0005-0000-0000-000017370000}"/>
    <cellStyle name="Normal 19 3 6 2 2" xfId="14190" xr:uid="{00000000-0005-0000-0000-000018370000}"/>
    <cellStyle name="Normal 19 3 6 2 2 2" xfId="14191" xr:uid="{00000000-0005-0000-0000-000019370000}"/>
    <cellStyle name="Normal 19 3 6 2 3" xfId="14192" xr:uid="{00000000-0005-0000-0000-00001A370000}"/>
    <cellStyle name="Normal 19 3 6 3" xfId="14193" xr:uid="{00000000-0005-0000-0000-00001B370000}"/>
    <cellStyle name="Normal 19 3 6 3 2" xfId="14194" xr:uid="{00000000-0005-0000-0000-00001C370000}"/>
    <cellStyle name="Normal 19 3 6 3 2 2" xfId="14195" xr:uid="{00000000-0005-0000-0000-00001D370000}"/>
    <cellStyle name="Normal 19 3 6 3 3" xfId="14196" xr:uid="{00000000-0005-0000-0000-00001E370000}"/>
    <cellStyle name="Normal 19 3 6 4" xfId="14197" xr:uid="{00000000-0005-0000-0000-00001F370000}"/>
    <cellStyle name="Normal 19 3 6 4 2" xfId="14198" xr:uid="{00000000-0005-0000-0000-000020370000}"/>
    <cellStyle name="Normal 19 3 6 4 2 2" xfId="14199" xr:uid="{00000000-0005-0000-0000-000021370000}"/>
    <cellStyle name="Normal 19 3 6 4 3" xfId="14200" xr:uid="{00000000-0005-0000-0000-000022370000}"/>
    <cellStyle name="Normal 19 3 6 5" xfId="14201" xr:uid="{00000000-0005-0000-0000-000023370000}"/>
    <cellStyle name="Normal 19 3 6 5 2" xfId="14202" xr:uid="{00000000-0005-0000-0000-000024370000}"/>
    <cellStyle name="Normal 19 3 6 6" xfId="14203" xr:uid="{00000000-0005-0000-0000-000025370000}"/>
    <cellStyle name="Normal 19 3 6 6 2" xfId="14204" xr:uid="{00000000-0005-0000-0000-000026370000}"/>
    <cellStyle name="Normal 19 3 6 7" xfId="14205" xr:uid="{00000000-0005-0000-0000-000027370000}"/>
    <cellStyle name="Normal 19 3 7" xfId="14206" xr:uid="{00000000-0005-0000-0000-000028370000}"/>
    <cellStyle name="Normal 19 3 7 2" xfId="14207" xr:uid="{00000000-0005-0000-0000-000029370000}"/>
    <cellStyle name="Normal 19 3 7 2 2" xfId="14208" xr:uid="{00000000-0005-0000-0000-00002A370000}"/>
    <cellStyle name="Normal 19 3 7 2 2 2" xfId="14209" xr:uid="{00000000-0005-0000-0000-00002B370000}"/>
    <cellStyle name="Normal 19 3 7 2 3" xfId="14210" xr:uid="{00000000-0005-0000-0000-00002C370000}"/>
    <cellStyle name="Normal 19 3 7 3" xfId="14211" xr:uid="{00000000-0005-0000-0000-00002D370000}"/>
    <cellStyle name="Normal 19 3 7 3 2" xfId="14212" xr:uid="{00000000-0005-0000-0000-00002E370000}"/>
    <cellStyle name="Normal 19 3 7 3 2 2" xfId="14213" xr:uid="{00000000-0005-0000-0000-00002F370000}"/>
    <cellStyle name="Normal 19 3 7 3 3" xfId="14214" xr:uid="{00000000-0005-0000-0000-000030370000}"/>
    <cellStyle name="Normal 19 3 7 4" xfId="14215" xr:uid="{00000000-0005-0000-0000-000031370000}"/>
    <cellStyle name="Normal 19 3 7 4 2" xfId="14216" xr:uid="{00000000-0005-0000-0000-000032370000}"/>
    <cellStyle name="Normal 19 3 7 4 2 2" xfId="14217" xr:uid="{00000000-0005-0000-0000-000033370000}"/>
    <cellStyle name="Normal 19 3 7 4 3" xfId="14218" xr:uid="{00000000-0005-0000-0000-000034370000}"/>
    <cellStyle name="Normal 19 3 7 5" xfId="14219" xr:uid="{00000000-0005-0000-0000-000035370000}"/>
    <cellStyle name="Normal 19 3 7 5 2" xfId="14220" xr:uid="{00000000-0005-0000-0000-000036370000}"/>
    <cellStyle name="Normal 19 3 7 6" xfId="14221" xr:uid="{00000000-0005-0000-0000-000037370000}"/>
    <cellStyle name="Normal 19 3 7 6 2" xfId="14222" xr:uid="{00000000-0005-0000-0000-000038370000}"/>
    <cellStyle name="Normal 19 3 7 7" xfId="14223" xr:uid="{00000000-0005-0000-0000-000039370000}"/>
    <cellStyle name="Normal 19 3 8" xfId="14224" xr:uid="{00000000-0005-0000-0000-00003A370000}"/>
    <cellStyle name="Normal 19 3 8 2" xfId="14225" xr:uid="{00000000-0005-0000-0000-00003B370000}"/>
    <cellStyle name="Normal 19 3 8 2 2" xfId="14226" xr:uid="{00000000-0005-0000-0000-00003C370000}"/>
    <cellStyle name="Normal 19 3 8 3" xfId="14227" xr:uid="{00000000-0005-0000-0000-00003D370000}"/>
    <cellStyle name="Normal 19 3 9" xfId="14228" xr:uid="{00000000-0005-0000-0000-00003E370000}"/>
    <cellStyle name="Normal 19 3 9 2" xfId="14229" xr:uid="{00000000-0005-0000-0000-00003F370000}"/>
    <cellStyle name="Normal 19 3 9 2 2" xfId="14230" xr:uid="{00000000-0005-0000-0000-000040370000}"/>
    <cellStyle name="Normal 19 3 9 3" xfId="14231" xr:uid="{00000000-0005-0000-0000-000041370000}"/>
    <cellStyle name="Normal 19 3_Confidential Information" xfId="14232" xr:uid="{00000000-0005-0000-0000-000042370000}"/>
    <cellStyle name="Normal 19 4" xfId="464" xr:uid="{00000000-0005-0000-0000-000043370000}"/>
    <cellStyle name="Normal 19 4 10" xfId="14233" xr:uid="{00000000-0005-0000-0000-000044370000}"/>
    <cellStyle name="Normal 19 4 10 2" xfId="14234" xr:uid="{00000000-0005-0000-0000-000045370000}"/>
    <cellStyle name="Normal 19 4 11" xfId="14235" xr:uid="{00000000-0005-0000-0000-000046370000}"/>
    <cellStyle name="Normal 19 4 2" xfId="14236" xr:uid="{00000000-0005-0000-0000-000047370000}"/>
    <cellStyle name="Normal 19 4 2 2" xfId="14237" xr:uid="{00000000-0005-0000-0000-000048370000}"/>
    <cellStyle name="Normal 19 4 2 2 2" xfId="14238" xr:uid="{00000000-0005-0000-0000-000049370000}"/>
    <cellStyle name="Normal 19 4 2 2 2 2" xfId="14239" xr:uid="{00000000-0005-0000-0000-00004A370000}"/>
    <cellStyle name="Normal 19 4 2 2 2 2 2" xfId="14240" xr:uid="{00000000-0005-0000-0000-00004B370000}"/>
    <cellStyle name="Normal 19 4 2 2 2 3" xfId="14241" xr:uid="{00000000-0005-0000-0000-00004C370000}"/>
    <cellStyle name="Normal 19 4 2 2 3" xfId="14242" xr:uid="{00000000-0005-0000-0000-00004D370000}"/>
    <cellStyle name="Normal 19 4 2 2 3 2" xfId="14243" xr:uid="{00000000-0005-0000-0000-00004E370000}"/>
    <cellStyle name="Normal 19 4 2 2 3 2 2" xfId="14244" xr:uid="{00000000-0005-0000-0000-00004F370000}"/>
    <cellStyle name="Normal 19 4 2 2 3 3" xfId="14245" xr:uid="{00000000-0005-0000-0000-000050370000}"/>
    <cellStyle name="Normal 19 4 2 2 4" xfId="14246" xr:uid="{00000000-0005-0000-0000-000051370000}"/>
    <cellStyle name="Normal 19 4 2 2 4 2" xfId="14247" xr:uid="{00000000-0005-0000-0000-000052370000}"/>
    <cellStyle name="Normal 19 4 2 2 4 2 2" xfId="14248" xr:uid="{00000000-0005-0000-0000-000053370000}"/>
    <cellStyle name="Normal 19 4 2 2 4 3" xfId="14249" xr:uid="{00000000-0005-0000-0000-000054370000}"/>
    <cellStyle name="Normal 19 4 2 2 5" xfId="14250" xr:uid="{00000000-0005-0000-0000-000055370000}"/>
    <cellStyle name="Normal 19 4 2 2 5 2" xfId="14251" xr:uid="{00000000-0005-0000-0000-000056370000}"/>
    <cellStyle name="Normal 19 4 2 2 6" xfId="14252" xr:uid="{00000000-0005-0000-0000-000057370000}"/>
    <cellStyle name="Normal 19 4 2 2 6 2" xfId="14253" xr:uid="{00000000-0005-0000-0000-000058370000}"/>
    <cellStyle name="Normal 19 4 2 2 7" xfId="14254" xr:uid="{00000000-0005-0000-0000-000059370000}"/>
    <cellStyle name="Normal 19 4 2 3" xfId="14255" xr:uid="{00000000-0005-0000-0000-00005A370000}"/>
    <cellStyle name="Normal 19 4 2 3 2" xfId="14256" xr:uid="{00000000-0005-0000-0000-00005B370000}"/>
    <cellStyle name="Normal 19 4 2 3 2 2" xfId="14257" xr:uid="{00000000-0005-0000-0000-00005C370000}"/>
    <cellStyle name="Normal 19 4 2 3 2 2 2" xfId="14258" xr:uid="{00000000-0005-0000-0000-00005D370000}"/>
    <cellStyle name="Normal 19 4 2 3 2 3" xfId="14259" xr:uid="{00000000-0005-0000-0000-00005E370000}"/>
    <cellStyle name="Normal 19 4 2 3 3" xfId="14260" xr:uid="{00000000-0005-0000-0000-00005F370000}"/>
    <cellStyle name="Normal 19 4 2 3 3 2" xfId="14261" xr:uid="{00000000-0005-0000-0000-000060370000}"/>
    <cellStyle name="Normal 19 4 2 3 3 2 2" xfId="14262" xr:uid="{00000000-0005-0000-0000-000061370000}"/>
    <cellStyle name="Normal 19 4 2 3 3 3" xfId="14263" xr:uid="{00000000-0005-0000-0000-000062370000}"/>
    <cellStyle name="Normal 19 4 2 3 4" xfId="14264" xr:uid="{00000000-0005-0000-0000-000063370000}"/>
    <cellStyle name="Normal 19 4 2 3 4 2" xfId="14265" xr:uid="{00000000-0005-0000-0000-000064370000}"/>
    <cellStyle name="Normal 19 4 2 3 4 2 2" xfId="14266" xr:uid="{00000000-0005-0000-0000-000065370000}"/>
    <cellStyle name="Normal 19 4 2 3 4 3" xfId="14267" xr:uid="{00000000-0005-0000-0000-000066370000}"/>
    <cellStyle name="Normal 19 4 2 3 5" xfId="14268" xr:uid="{00000000-0005-0000-0000-000067370000}"/>
    <cellStyle name="Normal 19 4 2 3 5 2" xfId="14269" xr:uid="{00000000-0005-0000-0000-000068370000}"/>
    <cellStyle name="Normal 19 4 2 3 6" xfId="14270" xr:uid="{00000000-0005-0000-0000-000069370000}"/>
    <cellStyle name="Normal 19 4 2 3 6 2" xfId="14271" xr:uid="{00000000-0005-0000-0000-00006A370000}"/>
    <cellStyle name="Normal 19 4 2 3 7" xfId="14272" xr:uid="{00000000-0005-0000-0000-00006B370000}"/>
    <cellStyle name="Normal 19 4 2 4" xfId="14273" xr:uid="{00000000-0005-0000-0000-00006C370000}"/>
    <cellStyle name="Normal 19 4 2 4 2" xfId="14274" xr:uid="{00000000-0005-0000-0000-00006D370000}"/>
    <cellStyle name="Normal 19 4 2 4 2 2" xfId="14275" xr:uid="{00000000-0005-0000-0000-00006E370000}"/>
    <cellStyle name="Normal 19 4 2 4 3" xfId="14276" xr:uid="{00000000-0005-0000-0000-00006F370000}"/>
    <cellStyle name="Normal 19 4 2 5" xfId="14277" xr:uid="{00000000-0005-0000-0000-000070370000}"/>
    <cellStyle name="Normal 19 4 2 5 2" xfId="14278" xr:uid="{00000000-0005-0000-0000-000071370000}"/>
    <cellStyle name="Normal 19 4 2 5 2 2" xfId="14279" xr:uid="{00000000-0005-0000-0000-000072370000}"/>
    <cellStyle name="Normal 19 4 2 5 3" xfId="14280" xr:uid="{00000000-0005-0000-0000-000073370000}"/>
    <cellStyle name="Normal 19 4 2 6" xfId="14281" xr:uid="{00000000-0005-0000-0000-000074370000}"/>
    <cellStyle name="Normal 19 4 2 6 2" xfId="14282" xr:uid="{00000000-0005-0000-0000-000075370000}"/>
    <cellStyle name="Normal 19 4 2 6 2 2" xfId="14283" xr:uid="{00000000-0005-0000-0000-000076370000}"/>
    <cellStyle name="Normal 19 4 2 6 3" xfId="14284" xr:uid="{00000000-0005-0000-0000-000077370000}"/>
    <cellStyle name="Normal 19 4 2 7" xfId="14285" xr:uid="{00000000-0005-0000-0000-000078370000}"/>
    <cellStyle name="Normal 19 4 2 7 2" xfId="14286" xr:uid="{00000000-0005-0000-0000-000079370000}"/>
    <cellStyle name="Normal 19 4 2 8" xfId="14287" xr:uid="{00000000-0005-0000-0000-00007A370000}"/>
    <cellStyle name="Normal 19 4 2 8 2" xfId="14288" xr:uid="{00000000-0005-0000-0000-00007B370000}"/>
    <cellStyle name="Normal 19 4 2 9" xfId="14289" xr:uid="{00000000-0005-0000-0000-00007C370000}"/>
    <cellStyle name="Normal 19 4 3" xfId="14290" xr:uid="{00000000-0005-0000-0000-00007D370000}"/>
    <cellStyle name="Normal 19 4 3 2" xfId="14291" xr:uid="{00000000-0005-0000-0000-00007E370000}"/>
    <cellStyle name="Normal 19 4 3 2 2" xfId="14292" xr:uid="{00000000-0005-0000-0000-00007F370000}"/>
    <cellStyle name="Normal 19 4 3 2 2 2" xfId="14293" xr:uid="{00000000-0005-0000-0000-000080370000}"/>
    <cellStyle name="Normal 19 4 3 2 2 2 2" xfId="14294" xr:uid="{00000000-0005-0000-0000-000081370000}"/>
    <cellStyle name="Normal 19 4 3 2 2 3" xfId="14295" xr:uid="{00000000-0005-0000-0000-000082370000}"/>
    <cellStyle name="Normal 19 4 3 2 3" xfId="14296" xr:uid="{00000000-0005-0000-0000-000083370000}"/>
    <cellStyle name="Normal 19 4 3 2 3 2" xfId="14297" xr:uid="{00000000-0005-0000-0000-000084370000}"/>
    <cellStyle name="Normal 19 4 3 2 3 2 2" xfId="14298" xr:uid="{00000000-0005-0000-0000-000085370000}"/>
    <cellStyle name="Normal 19 4 3 2 3 3" xfId="14299" xr:uid="{00000000-0005-0000-0000-000086370000}"/>
    <cellStyle name="Normal 19 4 3 2 4" xfId="14300" xr:uid="{00000000-0005-0000-0000-000087370000}"/>
    <cellStyle name="Normal 19 4 3 2 4 2" xfId="14301" xr:uid="{00000000-0005-0000-0000-000088370000}"/>
    <cellStyle name="Normal 19 4 3 2 4 2 2" xfId="14302" xr:uid="{00000000-0005-0000-0000-000089370000}"/>
    <cellStyle name="Normal 19 4 3 2 4 3" xfId="14303" xr:uid="{00000000-0005-0000-0000-00008A370000}"/>
    <cellStyle name="Normal 19 4 3 2 5" xfId="14304" xr:uid="{00000000-0005-0000-0000-00008B370000}"/>
    <cellStyle name="Normal 19 4 3 2 5 2" xfId="14305" xr:uid="{00000000-0005-0000-0000-00008C370000}"/>
    <cellStyle name="Normal 19 4 3 2 6" xfId="14306" xr:uid="{00000000-0005-0000-0000-00008D370000}"/>
    <cellStyle name="Normal 19 4 3 2 6 2" xfId="14307" xr:uid="{00000000-0005-0000-0000-00008E370000}"/>
    <cellStyle name="Normal 19 4 3 2 7" xfId="14308" xr:uid="{00000000-0005-0000-0000-00008F370000}"/>
    <cellStyle name="Normal 19 4 3 3" xfId="14309" xr:uid="{00000000-0005-0000-0000-000090370000}"/>
    <cellStyle name="Normal 19 4 3 3 2" xfId="14310" xr:uid="{00000000-0005-0000-0000-000091370000}"/>
    <cellStyle name="Normal 19 4 3 3 2 2" xfId="14311" xr:uid="{00000000-0005-0000-0000-000092370000}"/>
    <cellStyle name="Normal 19 4 3 3 3" xfId="14312" xr:uid="{00000000-0005-0000-0000-000093370000}"/>
    <cellStyle name="Normal 19 4 3 4" xfId="14313" xr:uid="{00000000-0005-0000-0000-000094370000}"/>
    <cellStyle name="Normal 19 4 3 4 2" xfId="14314" xr:uid="{00000000-0005-0000-0000-000095370000}"/>
    <cellStyle name="Normal 19 4 3 4 2 2" xfId="14315" xr:uid="{00000000-0005-0000-0000-000096370000}"/>
    <cellStyle name="Normal 19 4 3 4 3" xfId="14316" xr:uid="{00000000-0005-0000-0000-000097370000}"/>
    <cellStyle name="Normal 19 4 3 5" xfId="14317" xr:uid="{00000000-0005-0000-0000-000098370000}"/>
    <cellStyle name="Normal 19 4 3 5 2" xfId="14318" xr:uid="{00000000-0005-0000-0000-000099370000}"/>
    <cellStyle name="Normal 19 4 3 5 2 2" xfId="14319" xr:uid="{00000000-0005-0000-0000-00009A370000}"/>
    <cellStyle name="Normal 19 4 3 5 3" xfId="14320" xr:uid="{00000000-0005-0000-0000-00009B370000}"/>
    <cellStyle name="Normal 19 4 3 6" xfId="14321" xr:uid="{00000000-0005-0000-0000-00009C370000}"/>
    <cellStyle name="Normal 19 4 3 6 2" xfId="14322" xr:uid="{00000000-0005-0000-0000-00009D370000}"/>
    <cellStyle name="Normal 19 4 3 7" xfId="14323" xr:uid="{00000000-0005-0000-0000-00009E370000}"/>
    <cellStyle name="Normal 19 4 3 7 2" xfId="14324" xr:uid="{00000000-0005-0000-0000-00009F370000}"/>
    <cellStyle name="Normal 19 4 3 8" xfId="14325" xr:uid="{00000000-0005-0000-0000-0000A0370000}"/>
    <cellStyle name="Normal 19 4 4" xfId="14326" xr:uid="{00000000-0005-0000-0000-0000A1370000}"/>
    <cellStyle name="Normal 19 4 4 2" xfId="14327" xr:uid="{00000000-0005-0000-0000-0000A2370000}"/>
    <cellStyle name="Normal 19 4 4 2 2" xfId="14328" xr:uid="{00000000-0005-0000-0000-0000A3370000}"/>
    <cellStyle name="Normal 19 4 4 2 2 2" xfId="14329" xr:uid="{00000000-0005-0000-0000-0000A4370000}"/>
    <cellStyle name="Normal 19 4 4 2 3" xfId="14330" xr:uid="{00000000-0005-0000-0000-0000A5370000}"/>
    <cellStyle name="Normal 19 4 4 3" xfId="14331" xr:uid="{00000000-0005-0000-0000-0000A6370000}"/>
    <cellStyle name="Normal 19 4 4 3 2" xfId="14332" xr:uid="{00000000-0005-0000-0000-0000A7370000}"/>
    <cellStyle name="Normal 19 4 4 3 2 2" xfId="14333" xr:uid="{00000000-0005-0000-0000-0000A8370000}"/>
    <cellStyle name="Normal 19 4 4 3 3" xfId="14334" xr:uid="{00000000-0005-0000-0000-0000A9370000}"/>
    <cellStyle name="Normal 19 4 4 4" xfId="14335" xr:uid="{00000000-0005-0000-0000-0000AA370000}"/>
    <cellStyle name="Normal 19 4 4 4 2" xfId="14336" xr:uid="{00000000-0005-0000-0000-0000AB370000}"/>
    <cellStyle name="Normal 19 4 4 4 2 2" xfId="14337" xr:uid="{00000000-0005-0000-0000-0000AC370000}"/>
    <cellStyle name="Normal 19 4 4 4 3" xfId="14338" xr:uid="{00000000-0005-0000-0000-0000AD370000}"/>
    <cellStyle name="Normal 19 4 4 5" xfId="14339" xr:uid="{00000000-0005-0000-0000-0000AE370000}"/>
    <cellStyle name="Normal 19 4 4 5 2" xfId="14340" xr:uid="{00000000-0005-0000-0000-0000AF370000}"/>
    <cellStyle name="Normal 19 4 4 6" xfId="14341" xr:uid="{00000000-0005-0000-0000-0000B0370000}"/>
    <cellStyle name="Normal 19 4 4 6 2" xfId="14342" xr:uid="{00000000-0005-0000-0000-0000B1370000}"/>
    <cellStyle name="Normal 19 4 4 7" xfId="14343" xr:uid="{00000000-0005-0000-0000-0000B2370000}"/>
    <cellStyle name="Normal 19 4 5" xfId="14344" xr:uid="{00000000-0005-0000-0000-0000B3370000}"/>
    <cellStyle name="Normal 19 4 5 2" xfId="14345" xr:uid="{00000000-0005-0000-0000-0000B4370000}"/>
    <cellStyle name="Normal 19 4 5 2 2" xfId="14346" xr:uid="{00000000-0005-0000-0000-0000B5370000}"/>
    <cellStyle name="Normal 19 4 5 2 2 2" xfId="14347" xr:uid="{00000000-0005-0000-0000-0000B6370000}"/>
    <cellStyle name="Normal 19 4 5 2 3" xfId="14348" xr:uid="{00000000-0005-0000-0000-0000B7370000}"/>
    <cellStyle name="Normal 19 4 5 3" xfId="14349" xr:uid="{00000000-0005-0000-0000-0000B8370000}"/>
    <cellStyle name="Normal 19 4 5 3 2" xfId="14350" xr:uid="{00000000-0005-0000-0000-0000B9370000}"/>
    <cellStyle name="Normal 19 4 5 3 2 2" xfId="14351" xr:uid="{00000000-0005-0000-0000-0000BA370000}"/>
    <cellStyle name="Normal 19 4 5 3 3" xfId="14352" xr:uid="{00000000-0005-0000-0000-0000BB370000}"/>
    <cellStyle name="Normal 19 4 5 4" xfId="14353" xr:uid="{00000000-0005-0000-0000-0000BC370000}"/>
    <cellStyle name="Normal 19 4 5 4 2" xfId="14354" xr:uid="{00000000-0005-0000-0000-0000BD370000}"/>
    <cellStyle name="Normal 19 4 5 4 2 2" xfId="14355" xr:uid="{00000000-0005-0000-0000-0000BE370000}"/>
    <cellStyle name="Normal 19 4 5 4 3" xfId="14356" xr:uid="{00000000-0005-0000-0000-0000BF370000}"/>
    <cellStyle name="Normal 19 4 5 5" xfId="14357" xr:uid="{00000000-0005-0000-0000-0000C0370000}"/>
    <cellStyle name="Normal 19 4 5 5 2" xfId="14358" xr:uid="{00000000-0005-0000-0000-0000C1370000}"/>
    <cellStyle name="Normal 19 4 5 6" xfId="14359" xr:uid="{00000000-0005-0000-0000-0000C2370000}"/>
    <cellStyle name="Normal 19 4 5 6 2" xfId="14360" xr:uid="{00000000-0005-0000-0000-0000C3370000}"/>
    <cellStyle name="Normal 19 4 5 7" xfId="14361" xr:uid="{00000000-0005-0000-0000-0000C4370000}"/>
    <cellStyle name="Normal 19 4 6" xfId="14362" xr:uid="{00000000-0005-0000-0000-0000C5370000}"/>
    <cellStyle name="Normal 19 4 6 2" xfId="14363" xr:uid="{00000000-0005-0000-0000-0000C6370000}"/>
    <cellStyle name="Normal 19 4 6 2 2" xfId="14364" xr:uid="{00000000-0005-0000-0000-0000C7370000}"/>
    <cellStyle name="Normal 19 4 6 3" xfId="14365" xr:uid="{00000000-0005-0000-0000-0000C8370000}"/>
    <cellStyle name="Normal 19 4 7" xfId="14366" xr:uid="{00000000-0005-0000-0000-0000C9370000}"/>
    <cellStyle name="Normal 19 4 7 2" xfId="14367" xr:uid="{00000000-0005-0000-0000-0000CA370000}"/>
    <cellStyle name="Normal 19 4 7 2 2" xfId="14368" xr:uid="{00000000-0005-0000-0000-0000CB370000}"/>
    <cellStyle name="Normal 19 4 7 3" xfId="14369" xr:uid="{00000000-0005-0000-0000-0000CC370000}"/>
    <cellStyle name="Normal 19 4 8" xfId="14370" xr:uid="{00000000-0005-0000-0000-0000CD370000}"/>
    <cellStyle name="Normal 19 4 8 2" xfId="14371" xr:uid="{00000000-0005-0000-0000-0000CE370000}"/>
    <cellStyle name="Normal 19 4 8 2 2" xfId="14372" xr:uid="{00000000-0005-0000-0000-0000CF370000}"/>
    <cellStyle name="Normal 19 4 8 3" xfId="14373" xr:uid="{00000000-0005-0000-0000-0000D0370000}"/>
    <cellStyle name="Normal 19 4 9" xfId="14374" xr:uid="{00000000-0005-0000-0000-0000D1370000}"/>
    <cellStyle name="Normal 19 4 9 2" xfId="14375" xr:uid="{00000000-0005-0000-0000-0000D2370000}"/>
    <cellStyle name="Normal 19 5" xfId="465" xr:uid="{00000000-0005-0000-0000-0000D3370000}"/>
    <cellStyle name="Normal 19 5 10" xfId="14376" xr:uid="{00000000-0005-0000-0000-0000D4370000}"/>
    <cellStyle name="Normal 19 5 10 2" xfId="14377" xr:uid="{00000000-0005-0000-0000-0000D5370000}"/>
    <cellStyle name="Normal 19 5 11" xfId="14378" xr:uid="{00000000-0005-0000-0000-0000D6370000}"/>
    <cellStyle name="Normal 19 5 2" xfId="14379" xr:uid="{00000000-0005-0000-0000-0000D7370000}"/>
    <cellStyle name="Normal 19 5 2 2" xfId="14380" xr:uid="{00000000-0005-0000-0000-0000D8370000}"/>
    <cellStyle name="Normal 19 5 2 2 2" xfId="14381" xr:uid="{00000000-0005-0000-0000-0000D9370000}"/>
    <cellStyle name="Normal 19 5 2 2 2 2" xfId="14382" xr:uid="{00000000-0005-0000-0000-0000DA370000}"/>
    <cellStyle name="Normal 19 5 2 2 2 2 2" xfId="14383" xr:uid="{00000000-0005-0000-0000-0000DB370000}"/>
    <cellStyle name="Normal 19 5 2 2 2 3" xfId="14384" xr:uid="{00000000-0005-0000-0000-0000DC370000}"/>
    <cellStyle name="Normal 19 5 2 2 3" xfId="14385" xr:uid="{00000000-0005-0000-0000-0000DD370000}"/>
    <cellStyle name="Normal 19 5 2 2 3 2" xfId="14386" xr:uid="{00000000-0005-0000-0000-0000DE370000}"/>
    <cellStyle name="Normal 19 5 2 2 3 2 2" xfId="14387" xr:uid="{00000000-0005-0000-0000-0000DF370000}"/>
    <cellStyle name="Normal 19 5 2 2 3 3" xfId="14388" xr:uid="{00000000-0005-0000-0000-0000E0370000}"/>
    <cellStyle name="Normal 19 5 2 2 4" xfId="14389" xr:uid="{00000000-0005-0000-0000-0000E1370000}"/>
    <cellStyle name="Normal 19 5 2 2 4 2" xfId="14390" xr:uid="{00000000-0005-0000-0000-0000E2370000}"/>
    <cellStyle name="Normal 19 5 2 2 4 2 2" xfId="14391" xr:uid="{00000000-0005-0000-0000-0000E3370000}"/>
    <cellStyle name="Normal 19 5 2 2 4 3" xfId="14392" xr:uid="{00000000-0005-0000-0000-0000E4370000}"/>
    <cellStyle name="Normal 19 5 2 2 5" xfId="14393" xr:uid="{00000000-0005-0000-0000-0000E5370000}"/>
    <cellStyle name="Normal 19 5 2 2 5 2" xfId="14394" xr:uid="{00000000-0005-0000-0000-0000E6370000}"/>
    <cellStyle name="Normal 19 5 2 2 6" xfId="14395" xr:uid="{00000000-0005-0000-0000-0000E7370000}"/>
    <cellStyle name="Normal 19 5 2 2 6 2" xfId="14396" xr:uid="{00000000-0005-0000-0000-0000E8370000}"/>
    <cellStyle name="Normal 19 5 2 2 7" xfId="14397" xr:uid="{00000000-0005-0000-0000-0000E9370000}"/>
    <cellStyle name="Normal 19 5 2 3" xfId="14398" xr:uid="{00000000-0005-0000-0000-0000EA370000}"/>
    <cellStyle name="Normal 19 5 2 3 2" xfId="14399" xr:uid="{00000000-0005-0000-0000-0000EB370000}"/>
    <cellStyle name="Normal 19 5 2 3 2 2" xfId="14400" xr:uid="{00000000-0005-0000-0000-0000EC370000}"/>
    <cellStyle name="Normal 19 5 2 3 2 2 2" xfId="14401" xr:uid="{00000000-0005-0000-0000-0000ED370000}"/>
    <cellStyle name="Normal 19 5 2 3 2 3" xfId="14402" xr:uid="{00000000-0005-0000-0000-0000EE370000}"/>
    <cellStyle name="Normal 19 5 2 3 3" xfId="14403" xr:uid="{00000000-0005-0000-0000-0000EF370000}"/>
    <cellStyle name="Normal 19 5 2 3 3 2" xfId="14404" xr:uid="{00000000-0005-0000-0000-0000F0370000}"/>
    <cellStyle name="Normal 19 5 2 3 3 2 2" xfId="14405" xr:uid="{00000000-0005-0000-0000-0000F1370000}"/>
    <cellStyle name="Normal 19 5 2 3 3 3" xfId="14406" xr:uid="{00000000-0005-0000-0000-0000F2370000}"/>
    <cellStyle name="Normal 19 5 2 3 4" xfId="14407" xr:uid="{00000000-0005-0000-0000-0000F3370000}"/>
    <cellStyle name="Normal 19 5 2 3 4 2" xfId="14408" xr:uid="{00000000-0005-0000-0000-0000F4370000}"/>
    <cellStyle name="Normal 19 5 2 3 4 2 2" xfId="14409" xr:uid="{00000000-0005-0000-0000-0000F5370000}"/>
    <cellStyle name="Normal 19 5 2 3 4 3" xfId="14410" xr:uid="{00000000-0005-0000-0000-0000F6370000}"/>
    <cellStyle name="Normal 19 5 2 3 5" xfId="14411" xr:uid="{00000000-0005-0000-0000-0000F7370000}"/>
    <cellStyle name="Normal 19 5 2 3 5 2" xfId="14412" xr:uid="{00000000-0005-0000-0000-0000F8370000}"/>
    <cellStyle name="Normal 19 5 2 3 6" xfId="14413" xr:uid="{00000000-0005-0000-0000-0000F9370000}"/>
    <cellStyle name="Normal 19 5 2 3 6 2" xfId="14414" xr:uid="{00000000-0005-0000-0000-0000FA370000}"/>
    <cellStyle name="Normal 19 5 2 3 7" xfId="14415" xr:uid="{00000000-0005-0000-0000-0000FB370000}"/>
    <cellStyle name="Normal 19 5 2 4" xfId="14416" xr:uid="{00000000-0005-0000-0000-0000FC370000}"/>
    <cellStyle name="Normal 19 5 2 4 2" xfId="14417" xr:uid="{00000000-0005-0000-0000-0000FD370000}"/>
    <cellStyle name="Normal 19 5 2 4 2 2" xfId="14418" xr:uid="{00000000-0005-0000-0000-0000FE370000}"/>
    <cellStyle name="Normal 19 5 2 4 3" xfId="14419" xr:uid="{00000000-0005-0000-0000-0000FF370000}"/>
    <cellStyle name="Normal 19 5 2 5" xfId="14420" xr:uid="{00000000-0005-0000-0000-000000380000}"/>
    <cellStyle name="Normal 19 5 2 5 2" xfId="14421" xr:uid="{00000000-0005-0000-0000-000001380000}"/>
    <cellStyle name="Normal 19 5 2 5 2 2" xfId="14422" xr:uid="{00000000-0005-0000-0000-000002380000}"/>
    <cellStyle name="Normal 19 5 2 5 3" xfId="14423" xr:uid="{00000000-0005-0000-0000-000003380000}"/>
    <cellStyle name="Normal 19 5 2 6" xfId="14424" xr:uid="{00000000-0005-0000-0000-000004380000}"/>
    <cellStyle name="Normal 19 5 2 6 2" xfId="14425" xr:uid="{00000000-0005-0000-0000-000005380000}"/>
    <cellStyle name="Normal 19 5 2 6 2 2" xfId="14426" xr:uid="{00000000-0005-0000-0000-000006380000}"/>
    <cellStyle name="Normal 19 5 2 6 3" xfId="14427" xr:uid="{00000000-0005-0000-0000-000007380000}"/>
    <cellStyle name="Normal 19 5 2 7" xfId="14428" xr:uid="{00000000-0005-0000-0000-000008380000}"/>
    <cellStyle name="Normal 19 5 2 7 2" xfId="14429" xr:uid="{00000000-0005-0000-0000-000009380000}"/>
    <cellStyle name="Normal 19 5 2 8" xfId="14430" xr:uid="{00000000-0005-0000-0000-00000A380000}"/>
    <cellStyle name="Normal 19 5 2 8 2" xfId="14431" xr:uid="{00000000-0005-0000-0000-00000B380000}"/>
    <cellStyle name="Normal 19 5 2 9" xfId="14432" xr:uid="{00000000-0005-0000-0000-00000C380000}"/>
    <cellStyle name="Normal 19 5 3" xfId="14433" xr:uid="{00000000-0005-0000-0000-00000D380000}"/>
    <cellStyle name="Normal 19 5 3 2" xfId="14434" xr:uid="{00000000-0005-0000-0000-00000E380000}"/>
    <cellStyle name="Normal 19 5 3 2 2" xfId="14435" xr:uid="{00000000-0005-0000-0000-00000F380000}"/>
    <cellStyle name="Normal 19 5 3 2 2 2" xfId="14436" xr:uid="{00000000-0005-0000-0000-000010380000}"/>
    <cellStyle name="Normal 19 5 3 2 2 2 2" xfId="14437" xr:uid="{00000000-0005-0000-0000-000011380000}"/>
    <cellStyle name="Normal 19 5 3 2 2 3" xfId="14438" xr:uid="{00000000-0005-0000-0000-000012380000}"/>
    <cellStyle name="Normal 19 5 3 2 3" xfId="14439" xr:uid="{00000000-0005-0000-0000-000013380000}"/>
    <cellStyle name="Normal 19 5 3 2 3 2" xfId="14440" xr:uid="{00000000-0005-0000-0000-000014380000}"/>
    <cellStyle name="Normal 19 5 3 2 3 2 2" xfId="14441" xr:uid="{00000000-0005-0000-0000-000015380000}"/>
    <cellStyle name="Normal 19 5 3 2 3 3" xfId="14442" xr:uid="{00000000-0005-0000-0000-000016380000}"/>
    <cellStyle name="Normal 19 5 3 2 4" xfId="14443" xr:uid="{00000000-0005-0000-0000-000017380000}"/>
    <cellStyle name="Normal 19 5 3 2 4 2" xfId="14444" xr:uid="{00000000-0005-0000-0000-000018380000}"/>
    <cellStyle name="Normal 19 5 3 2 4 2 2" xfId="14445" xr:uid="{00000000-0005-0000-0000-000019380000}"/>
    <cellStyle name="Normal 19 5 3 2 4 3" xfId="14446" xr:uid="{00000000-0005-0000-0000-00001A380000}"/>
    <cellStyle name="Normal 19 5 3 2 5" xfId="14447" xr:uid="{00000000-0005-0000-0000-00001B380000}"/>
    <cellStyle name="Normal 19 5 3 2 5 2" xfId="14448" xr:uid="{00000000-0005-0000-0000-00001C380000}"/>
    <cellStyle name="Normal 19 5 3 2 6" xfId="14449" xr:uid="{00000000-0005-0000-0000-00001D380000}"/>
    <cellStyle name="Normal 19 5 3 2 6 2" xfId="14450" xr:uid="{00000000-0005-0000-0000-00001E380000}"/>
    <cellStyle name="Normal 19 5 3 2 7" xfId="14451" xr:uid="{00000000-0005-0000-0000-00001F380000}"/>
    <cellStyle name="Normal 19 5 3 3" xfId="14452" xr:uid="{00000000-0005-0000-0000-000020380000}"/>
    <cellStyle name="Normal 19 5 3 3 2" xfId="14453" xr:uid="{00000000-0005-0000-0000-000021380000}"/>
    <cellStyle name="Normal 19 5 3 3 2 2" xfId="14454" xr:uid="{00000000-0005-0000-0000-000022380000}"/>
    <cellStyle name="Normal 19 5 3 3 3" xfId="14455" xr:uid="{00000000-0005-0000-0000-000023380000}"/>
    <cellStyle name="Normal 19 5 3 4" xfId="14456" xr:uid="{00000000-0005-0000-0000-000024380000}"/>
    <cellStyle name="Normal 19 5 3 4 2" xfId="14457" xr:uid="{00000000-0005-0000-0000-000025380000}"/>
    <cellStyle name="Normal 19 5 3 4 2 2" xfId="14458" xr:uid="{00000000-0005-0000-0000-000026380000}"/>
    <cellStyle name="Normal 19 5 3 4 3" xfId="14459" xr:uid="{00000000-0005-0000-0000-000027380000}"/>
    <cellStyle name="Normal 19 5 3 5" xfId="14460" xr:uid="{00000000-0005-0000-0000-000028380000}"/>
    <cellStyle name="Normal 19 5 3 5 2" xfId="14461" xr:uid="{00000000-0005-0000-0000-000029380000}"/>
    <cellStyle name="Normal 19 5 3 5 2 2" xfId="14462" xr:uid="{00000000-0005-0000-0000-00002A380000}"/>
    <cellStyle name="Normal 19 5 3 5 3" xfId="14463" xr:uid="{00000000-0005-0000-0000-00002B380000}"/>
    <cellStyle name="Normal 19 5 3 6" xfId="14464" xr:uid="{00000000-0005-0000-0000-00002C380000}"/>
    <cellStyle name="Normal 19 5 3 6 2" xfId="14465" xr:uid="{00000000-0005-0000-0000-00002D380000}"/>
    <cellStyle name="Normal 19 5 3 7" xfId="14466" xr:uid="{00000000-0005-0000-0000-00002E380000}"/>
    <cellStyle name="Normal 19 5 3 7 2" xfId="14467" xr:uid="{00000000-0005-0000-0000-00002F380000}"/>
    <cellStyle name="Normal 19 5 3 8" xfId="14468" xr:uid="{00000000-0005-0000-0000-000030380000}"/>
    <cellStyle name="Normal 19 5 4" xfId="14469" xr:uid="{00000000-0005-0000-0000-000031380000}"/>
    <cellStyle name="Normal 19 5 4 2" xfId="14470" xr:uid="{00000000-0005-0000-0000-000032380000}"/>
    <cellStyle name="Normal 19 5 4 2 2" xfId="14471" xr:uid="{00000000-0005-0000-0000-000033380000}"/>
    <cellStyle name="Normal 19 5 4 2 2 2" xfId="14472" xr:uid="{00000000-0005-0000-0000-000034380000}"/>
    <cellStyle name="Normal 19 5 4 2 3" xfId="14473" xr:uid="{00000000-0005-0000-0000-000035380000}"/>
    <cellStyle name="Normal 19 5 4 3" xfId="14474" xr:uid="{00000000-0005-0000-0000-000036380000}"/>
    <cellStyle name="Normal 19 5 4 3 2" xfId="14475" xr:uid="{00000000-0005-0000-0000-000037380000}"/>
    <cellStyle name="Normal 19 5 4 3 2 2" xfId="14476" xr:uid="{00000000-0005-0000-0000-000038380000}"/>
    <cellStyle name="Normal 19 5 4 3 3" xfId="14477" xr:uid="{00000000-0005-0000-0000-000039380000}"/>
    <cellStyle name="Normal 19 5 4 4" xfId="14478" xr:uid="{00000000-0005-0000-0000-00003A380000}"/>
    <cellStyle name="Normal 19 5 4 4 2" xfId="14479" xr:uid="{00000000-0005-0000-0000-00003B380000}"/>
    <cellStyle name="Normal 19 5 4 4 2 2" xfId="14480" xr:uid="{00000000-0005-0000-0000-00003C380000}"/>
    <cellStyle name="Normal 19 5 4 4 3" xfId="14481" xr:uid="{00000000-0005-0000-0000-00003D380000}"/>
    <cellStyle name="Normal 19 5 4 5" xfId="14482" xr:uid="{00000000-0005-0000-0000-00003E380000}"/>
    <cellStyle name="Normal 19 5 4 5 2" xfId="14483" xr:uid="{00000000-0005-0000-0000-00003F380000}"/>
    <cellStyle name="Normal 19 5 4 6" xfId="14484" xr:uid="{00000000-0005-0000-0000-000040380000}"/>
    <cellStyle name="Normal 19 5 4 6 2" xfId="14485" xr:uid="{00000000-0005-0000-0000-000041380000}"/>
    <cellStyle name="Normal 19 5 4 7" xfId="14486" xr:uid="{00000000-0005-0000-0000-000042380000}"/>
    <cellStyle name="Normal 19 5 5" xfId="14487" xr:uid="{00000000-0005-0000-0000-000043380000}"/>
    <cellStyle name="Normal 19 5 5 2" xfId="14488" xr:uid="{00000000-0005-0000-0000-000044380000}"/>
    <cellStyle name="Normal 19 5 5 2 2" xfId="14489" xr:uid="{00000000-0005-0000-0000-000045380000}"/>
    <cellStyle name="Normal 19 5 5 2 2 2" xfId="14490" xr:uid="{00000000-0005-0000-0000-000046380000}"/>
    <cellStyle name="Normal 19 5 5 2 3" xfId="14491" xr:uid="{00000000-0005-0000-0000-000047380000}"/>
    <cellStyle name="Normal 19 5 5 3" xfId="14492" xr:uid="{00000000-0005-0000-0000-000048380000}"/>
    <cellStyle name="Normal 19 5 5 3 2" xfId="14493" xr:uid="{00000000-0005-0000-0000-000049380000}"/>
    <cellStyle name="Normal 19 5 5 3 2 2" xfId="14494" xr:uid="{00000000-0005-0000-0000-00004A380000}"/>
    <cellStyle name="Normal 19 5 5 3 3" xfId="14495" xr:uid="{00000000-0005-0000-0000-00004B380000}"/>
    <cellStyle name="Normal 19 5 5 4" xfId="14496" xr:uid="{00000000-0005-0000-0000-00004C380000}"/>
    <cellStyle name="Normal 19 5 5 4 2" xfId="14497" xr:uid="{00000000-0005-0000-0000-00004D380000}"/>
    <cellStyle name="Normal 19 5 5 4 2 2" xfId="14498" xr:uid="{00000000-0005-0000-0000-00004E380000}"/>
    <cellStyle name="Normal 19 5 5 4 3" xfId="14499" xr:uid="{00000000-0005-0000-0000-00004F380000}"/>
    <cellStyle name="Normal 19 5 5 5" xfId="14500" xr:uid="{00000000-0005-0000-0000-000050380000}"/>
    <cellStyle name="Normal 19 5 5 5 2" xfId="14501" xr:uid="{00000000-0005-0000-0000-000051380000}"/>
    <cellStyle name="Normal 19 5 5 6" xfId="14502" xr:uid="{00000000-0005-0000-0000-000052380000}"/>
    <cellStyle name="Normal 19 5 5 6 2" xfId="14503" xr:uid="{00000000-0005-0000-0000-000053380000}"/>
    <cellStyle name="Normal 19 5 5 7" xfId="14504" xr:uid="{00000000-0005-0000-0000-000054380000}"/>
    <cellStyle name="Normal 19 5 6" xfId="14505" xr:uid="{00000000-0005-0000-0000-000055380000}"/>
    <cellStyle name="Normal 19 5 6 2" xfId="14506" xr:uid="{00000000-0005-0000-0000-000056380000}"/>
    <cellStyle name="Normal 19 5 6 2 2" xfId="14507" xr:uid="{00000000-0005-0000-0000-000057380000}"/>
    <cellStyle name="Normal 19 5 6 3" xfId="14508" xr:uid="{00000000-0005-0000-0000-000058380000}"/>
    <cellStyle name="Normal 19 5 7" xfId="14509" xr:uid="{00000000-0005-0000-0000-000059380000}"/>
    <cellStyle name="Normal 19 5 7 2" xfId="14510" xr:uid="{00000000-0005-0000-0000-00005A380000}"/>
    <cellStyle name="Normal 19 5 7 2 2" xfId="14511" xr:uid="{00000000-0005-0000-0000-00005B380000}"/>
    <cellStyle name="Normal 19 5 7 3" xfId="14512" xr:uid="{00000000-0005-0000-0000-00005C380000}"/>
    <cellStyle name="Normal 19 5 8" xfId="14513" xr:uid="{00000000-0005-0000-0000-00005D380000}"/>
    <cellStyle name="Normal 19 5 8 2" xfId="14514" xr:uid="{00000000-0005-0000-0000-00005E380000}"/>
    <cellStyle name="Normal 19 5 8 2 2" xfId="14515" xr:uid="{00000000-0005-0000-0000-00005F380000}"/>
    <cellStyle name="Normal 19 5 8 3" xfId="14516" xr:uid="{00000000-0005-0000-0000-000060380000}"/>
    <cellStyle name="Normal 19 5 9" xfId="14517" xr:uid="{00000000-0005-0000-0000-000061380000}"/>
    <cellStyle name="Normal 19 5 9 2" xfId="14518" xr:uid="{00000000-0005-0000-0000-000062380000}"/>
    <cellStyle name="Normal 19 6" xfId="14519" xr:uid="{00000000-0005-0000-0000-000063380000}"/>
    <cellStyle name="Normal 19 6 2" xfId="14520" xr:uid="{00000000-0005-0000-0000-000064380000}"/>
    <cellStyle name="Normal 19 6 2 2" xfId="14521" xr:uid="{00000000-0005-0000-0000-000065380000}"/>
    <cellStyle name="Normal 19 6 2 2 2" xfId="14522" xr:uid="{00000000-0005-0000-0000-000066380000}"/>
    <cellStyle name="Normal 19 6 2 2 2 2" xfId="14523" xr:uid="{00000000-0005-0000-0000-000067380000}"/>
    <cellStyle name="Normal 19 6 2 2 3" xfId="14524" xr:uid="{00000000-0005-0000-0000-000068380000}"/>
    <cellStyle name="Normal 19 6 2 3" xfId="14525" xr:uid="{00000000-0005-0000-0000-000069380000}"/>
    <cellStyle name="Normal 19 6 2 3 2" xfId="14526" xr:uid="{00000000-0005-0000-0000-00006A380000}"/>
    <cellStyle name="Normal 19 6 2 3 2 2" xfId="14527" xr:uid="{00000000-0005-0000-0000-00006B380000}"/>
    <cellStyle name="Normal 19 6 2 3 3" xfId="14528" xr:uid="{00000000-0005-0000-0000-00006C380000}"/>
    <cellStyle name="Normal 19 6 2 4" xfId="14529" xr:uid="{00000000-0005-0000-0000-00006D380000}"/>
    <cellStyle name="Normal 19 6 2 4 2" xfId="14530" xr:uid="{00000000-0005-0000-0000-00006E380000}"/>
    <cellStyle name="Normal 19 6 2 4 2 2" xfId="14531" xr:uid="{00000000-0005-0000-0000-00006F380000}"/>
    <cellStyle name="Normal 19 6 2 4 3" xfId="14532" xr:uid="{00000000-0005-0000-0000-000070380000}"/>
    <cellStyle name="Normal 19 6 2 5" xfId="14533" xr:uid="{00000000-0005-0000-0000-000071380000}"/>
    <cellStyle name="Normal 19 6 2 5 2" xfId="14534" xr:uid="{00000000-0005-0000-0000-000072380000}"/>
    <cellStyle name="Normal 19 6 2 6" xfId="14535" xr:uid="{00000000-0005-0000-0000-000073380000}"/>
    <cellStyle name="Normal 19 6 2 6 2" xfId="14536" xr:uid="{00000000-0005-0000-0000-000074380000}"/>
    <cellStyle name="Normal 19 6 2 7" xfId="14537" xr:uid="{00000000-0005-0000-0000-000075380000}"/>
    <cellStyle name="Normal 19 6 3" xfId="14538" xr:uid="{00000000-0005-0000-0000-000076380000}"/>
    <cellStyle name="Normal 19 6 3 2" xfId="14539" xr:uid="{00000000-0005-0000-0000-000077380000}"/>
    <cellStyle name="Normal 19 6 3 2 2" xfId="14540" xr:uid="{00000000-0005-0000-0000-000078380000}"/>
    <cellStyle name="Normal 19 6 3 2 2 2" xfId="14541" xr:uid="{00000000-0005-0000-0000-000079380000}"/>
    <cellStyle name="Normal 19 6 3 2 3" xfId="14542" xr:uid="{00000000-0005-0000-0000-00007A380000}"/>
    <cellStyle name="Normal 19 6 3 3" xfId="14543" xr:uid="{00000000-0005-0000-0000-00007B380000}"/>
    <cellStyle name="Normal 19 6 3 3 2" xfId="14544" xr:uid="{00000000-0005-0000-0000-00007C380000}"/>
    <cellStyle name="Normal 19 6 3 3 2 2" xfId="14545" xr:uid="{00000000-0005-0000-0000-00007D380000}"/>
    <cellStyle name="Normal 19 6 3 3 3" xfId="14546" xr:uid="{00000000-0005-0000-0000-00007E380000}"/>
    <cellStyle name="Normal 19 6 3 4" xfId="14547" xr:uid="{00000000-0005-0000-0000-00007F380000}"/>
    <cellStyle name="Normal 19 6 3 4 2" xfId="14548" xr:uid="{00000000-0005-0000-0000-000080380000}"/>
    <cellStyle name="Normal 19 6 3 4 2 2" xfId="14549" xr:uid="{00000000-0005-0000-0000-000081380000}"/>
    <cellStyle name="Normal 19 6 3 4 3" xfId="14550" xr:uid="{00000000-0005-0000-0000-000082380000}"/>
    <cellStyle name="Normal 19 6 3 5" xfId="14551" xr:uid="{00000000-0005-0000-0000-000083380000}"/>
    <cellStyle name="Normal 19 6 3 5 2" xfId="14552" xr:uid="{00000000-0005-0000-0000-000084380000}"/>
    <cellStyle name="Normal 19 6 3 6" xfId="14553" xr:uid="{00000000-0005-0000-0000-000085380000}"/>
    <cellStyle name="Normal 19 6 3 6 2" xfId="14554" xr:uid="{00000000-0005-0000-0000-000086380000}"/>
    <cellStyle name="Normal 19 6 3 7" xfId="14555" xr:uid="{00000000-0005-0000-0000-000087380000}"/>
    <cellStyle name="Normal 19 6 4" xfId="14556" xr:uid="{00000000-0005-0000-0000-000088380000}"/>
    <cellStyle name="Normal 19 6 4 2" xfId="14557" xr:uid="{00000000-0005-0000-0000-000089380000}"/>
    <cellStyle name="Normal 19 6 4 2 2" xfId="14558" xr:uid="{00000000-0005-0000-0000-00008A380000}"/>
    <cellStyle name="Normal 19 6 4 3" xfId="14559" xr:uid="{00000000-0005-0000-0000-00008B380000}"/>
    <cellStyle name="Normal 19 6 5" xfId="14560" xr:uid="{00000000-0005-0000-0000-00008C380000}"/>
    <cellStyle name="Normal 19 6 5 2" xfId="14561" xr:uid="{00000000-0005-0000-0000-00008D380000}"/>
    <cellStyle name="Normal 19 6 5 2 2" xfId="14562" xr:uid="{00000000-0005-0000-0000-00008E380000}"/>
    <cellStyle name="Normal 19 6 5 3" xfId="14563" xr:uid="{00000000-0005-0000-0000-00008F380000}"/>
    <cellStyle name="Normal 19 6 6" xfId="14564" xr:uid="{00000000-0005-0000-0000-000090380000}"/>
    <cellStyle name="Normal 19 6 6 2" xfId="14565" xr:uid="{00000000-0005-0000-0000-000091380000}"/>
    <cellStyle name="Normal 19 6 6 2 2" xfId="14566" xr:uid="{00000000-0005-0000-0000-000092380000}"/>
    <cellStyle name="Normal 19 6 6 3" xfId="14567" xr:uid="{00000000-0005-0000-0000-000093380000}"/>
    <cellStyle name="Normal 19 6 7" xfId="14568" xr:uid="{00000000-0005-0000-0000-000094380000}"/>
    <cellStyle name="Normal 19 6 7 2" xfId="14569" xr:uid="{00000000-0005-0000-0000-000095380000}"/>
    <cellStyle name="Normal 19 6 8" xfId="14570" xr:uid="{00000000-0005-0000-0000-000096380000}"/>
    <cellStyle name="Normal 19 6 8 2" xfId="14571" xr:uid="{00000000-0005-0000-0000-000097380000}"/>
    <cellStyle name="Normal 19 6 9" xfId="14572" xr:uid="{00000000-0005-0000-0000-000098380000}"/>
    <cellStyle name="Normal 19 7" xfId="14573" xr:uid="{00000000-0005-0000-0000-000099380000}"/>
    <cellStyle name="Normal 19 7 2" xfId="14574" xr:uid="{00000000-0005-0000-0000-00009A380000}"/>
    <cellStyle name="Normal 19 7 2 2" xfId="14575" xr:uid="{00000000-0005-0000-0000-00009B380000}"/>
    <cellStyle name="Normal 19 7 2 2 2" xfId="14576" xr:uid="{00000000-0005-0000-0000-00009C380000}"/>
    <cellStyle name="Normal 19 7 2 2 2 2" xfId="14577" xr:uid="{00000000-0005-0000-0000-00009D380000}"/>
    <cellStyle name="Normal 19 7 2 2 3" xfId="14578" xr:uid="{00000000-0005-0000-0000-00009E380000}"/>
    <cellStyle name="Normal 19 7 2 3" xfId="14579" xr:uid="{00000000-0005-0000-0000-00009F380000}"/>
    <cellStyle name="Normal 19 7 2 3 2" xfId="14580" xr:uid="{00000000-0005-0000-0000-0000A0380000}"/>
    <cellStyle name="Normal 19 7 2 3 2 2" xfId="14581" xr:uid="{00000000-0005-0000-0000-0000A1380000}"/>
    <cellStyle name="Normal 19 7 2 3 3" xfId="14582" xr:uid="{00000000-0005-0000-0000-0000A2380000}"/>
    <cellStyle name="Normal 19 7 2 4" xfId="14583" xr:uid="{00000000-0005-0000-0000-0000A3380000}"/>
    <cellStyle name="Normal 19 7 2 4 2" xfId="14584" xr:uid="{00000000-0005-0000-0000-0000A4380000}"/>
    <cellStyle name="Normal 19 7 2 4 2 2" xfId="14585" xr:uid="{00000000-0005-0000-0000-0000A5380000}"/>
    <cellStyle name="Normal 19 7 2 4 3" xfId="14586" xr:uid="{00000000-0005-0000-0000-0000A6380000}"/>
    <cellStyle name="Normal 19 7 2 5" xfId="14587" xr:uid="{00000000-0005-0000-0000-0000A7380000}"/>
    <cellStyle name="Normal 19 7 2 5 2" xfId="14588" xr:uid="{00000000-0005-0000-0000-0000A8380000}"/>
    <cellStyle name="Normal 19 7 2 6" xfId="14589" xr:uid="{00000000-0005-0000-0000-0000A9380000}"/>
    <cellStyle name="Normal 19 7 2 6 2" xfId="14590" xr:uid="{00000000-0005-0000-0000-0000AA380000}"/>
    <cellStyle name="Normal 19 7 2 7" xfId="14591" xr:uid="{00000000-0005-0000-0000-0000AB380000}"/>
    <cellStyle name="Normal 19 7 3" xfId="14592" xr:uid="{00000000-0005-0000-0000-0000AC380000}"/>
    <cellStyle name="Normal 19 7 3 2" xfId="14593" xr:uid="{00000000-0005-0000-0000-0000AD380000}"/>
    <cellStyle name="Normal 19 7 3 2 2" xfId="14594" xr:uid="{00000000-0005-0000-0000-0000AE380000}"/>
    <cellStyle name="Normal 19 7 3 3" xfId="14595" xr:uid="{00000000-0005-0000-0000-0000AF380000}"/>
    <cellStyle name="Normal 19 7 4" xfId="14596" xr:uid="{00000000-0005-0000-0000-0000B0380000}"/>
    <cellStyle name="Normal 19 7 4 2" xfId="14597" xr:uid="{00000000-0005-0000-0000-0000B1380000}"/>
    <cellStyle name="Normal 19 7 4 2 2" xfId="14598" xr:uid="{00000000-0005-0000-0000-0000B2380000}"/>
    <cellStyle name="Normal 19 7 4 3" xfId="14599" xr:uid="{00000000-0005-0000-0000-0000B3380000}"/>
    <cellStyle name="Normal 19 7 5" xfId="14600" xr:uid="{00000000-0005-0000-0000-0000B4380000}"/>
    <cellStyle name="Normal 19 7 5 2" xfId="14601" xr:uid="{00000000-0005-0000-0000-0000B5380000}"/>
    <cellStyle name="Normal 19 7 5 2 2" xfId="14602" xr:uid="{00000000-0005-0000-0000-0000B6380000}"/>
    <cellStyle name="Normal 19 7 5 3" xfId="14603" xr:uid="{00000000-0005-0000-0000-0000B7380000}"/>
    <cellStyle name="Normal 19 7 6" xfId="14604" xr:uid="{00000000-0005-0000-0000-0000B8380000}"/>
    <cellStyle name="Normal 19 7 6 2" xfId="14605" xr:uid="{00000000-0005-0000-0000-0000B9380000}"/>
    <cellStyle name="Normal 19 7 7" xfId="14606" xr:uid="{00000000-0005-0000-0000-0000BA380000}"/>
    <cellStyle name="Normal 19 7 7 2" xfId="14607" xr:uid="{00000000-0005-0000-0000-0000BB380000}"/>
    <cellStyle name="Normal 19 7 8" xfId="14608" xr:uid="{00000000-0005-0000-0000-0000BC380000}"/>
    <cellStyle name="Normal 19 8" xfId="14609" xr:uid="{00000000-0005-0000-0000-0000BD380000}"/>
    <cellStyle name="Normal 19 8 2" xfId="14610" xr:uid="{00000000-0005-0000-0000-0000BE380000}"/>
    <cellStyle name="Normal 19 8 2 2" xfId="14611" xr:uid="{00000000-0005-0000-0000-0000BF380000}"/>
    <cellStyle name="Normal 19 8 2 2 2" xfId="14612" xr:uid="{00000000-0005-0000-0000-0000C0380000}"/>
    <cellStyle name="Normal 19 8 2 3" xfId="14613" xr:uid="{00000000-0005-0000-0000-0000C1380000}"/>
    <cellStyle name="Normal 19 8 3" xfId="14614" xr:uid="{00000000-0005-0000-0000-0000C2380000}"/>
    <cellStyle name="Normal 19 8 3 2" xfId="14615" xr:uid="{00000000-0005-0000-0000-0000C3380000}"/>
    <cellStyle name="Normal 19 8 3 2 2" xfId="14616" xr:uid="{00000000-0005-0000-0000-0000C4380000}"/>
    <cellStyle name="Normal 19 8 3 3" xfId="14617" xr:uid="{00000000-0005-0000-0000-0000C5380000}"/>
    <cellStyle name="Normal 19 8 4" xfId="14618" xr:uid="{00000000-0005-0000-0000-0000C6380000}"/>
    <cellStyle name="Normal 19 8 4 2" xfId="14619" xr:uid="{00000000-0005-0000-0000-0000C7380000}"/>
    <cellStyle name="Normal 19 8 4 2 2" xfId="14620" xr:uid="{00000000-0005-0000-0000-0000C8380000}"/>
    <cellStyle name="Normal 19 8 4 3" xfId="14621" xr:uid="{00000000-0005-0000-0000-0000C9380000}"/>
    <cellStyle name="Normal 19 8 5" xfId="14622" xr:uid="{00000000-0005-0000-0000-0000CA380000}"/>
    <cellStyle name="Normal 19 8 5 2" xfId="14623" xr:uid="{00000000-0005-0000-0000-0000CB380000}"/>
    <cellStyle name="Normal 19 8 6" xfId="14624" xr:uid="{00000000-0005-0000-0000-0000CC380000}"/>
    <cellStyle name="Normal 19 8 6 2" xfId="14625" xr:uid="{00000000-0005-0000-0000-0000CD380000}"/>
    <cellStyle name="Normal 19 8 7" xfId="14626" xr:uid="{00000000-0005-0000-0000-0000CE380000}"/>
    <cellStyle name="Normal 19 9" xfId="14627" xr:uid="{00000000-0005-0000-0000-0000CF380000}"/>
    <cellStyle name="Normal 19 9 2" xfId="14628" xr:uid="{00000000-0005-0000-0000-0000D0380000}"/>
    <cellStyle name="Normal 19 9 2 2" xfId="14629" xr:uid="{00000000-0005-0000-0000-0000D1380000}"/>
    <cellStyle name="Normal 19 9 2 2 2" xfId="14630" xr:uid="{00000000-0005-0000-0000-0000D2380000}"/>
    <cellStyle name="Normal 19 9 2 3" xfId="14631" xr:uid="{00000000-0005-0000-0000-0000D3380000}"/>
    <cellStyle name="Normal 19 9 3" xfId="14632" xr:uid="{00000000-0005-0000-0000-0000D4380000}"/>
    <cellStyle name="Normal 19 9 3 2" xfId="14633" xr:uid="{00000000-0005-0000-0000-0000D5380000}"/>
    <cellStyle name="Normal 19 9 3 2 2" xfId="14634" xr:uid="{00000000-0005-0000-0000-0000D6380000}"/>
    <cellStyle name="Normal 19 9 3 3" xfId="14635" xr:uid="{00000000-0005-0000-0000-0000D7380000}"/>
    <cellStyle name="Normal 19 9 4" xfId="14636" xr:uid="{00000000-0005-0000-0000-0000D8380000}"/>
    <cellStyle name="Normal 19 9 4 2" xfId="14637" xr:uid="{00000000-0005-0000-0000-0000D9380000}"/>
    <cellStyle name="Normal 19 9 4 2 2" xfId="14638" xr:uid="{00000000-0005-0000-0000-0000DA380000}"/>
    <cellStyle name="Normal 19 9 4 3" xfId="14639" xr:uid="{00000000-0005-0000-0000-0000DB380000}"/>
    <cellStyle name="Normal 19 9 5" xfId="14640" xr:uid="{00000000-0005-0000-0000-0000DC380000}"/>
    <cellStyle name="Normal 19 9 5 2" xfId="14641" xr:uid="{00000000-0005-0000-0000-0000DD380000}"/>
    <cellStyle name="Normal 19 9 6" xfId="14642" xr:uid="{00000000-0005-0000-0000-0000DE380000}"/>
    <cellStyle name="Normal 19 9 6 2" xfId="14643" xr:uid="{00000000-0005-0000-0000-0000DF380000}"/>
    <cellStyle name="Normal 19 9 7" xfId="14644" xr:uid="{00000000-0005-0000-0000-0000E0380000}"/>
    <cellStyle name="Normal 19_Confidential Information" xfId="14645" xr:uid="{00000000-0005-0000-0000-0000E1380000}"/>
    <cellStyle name="Normal 2" xfId="466" xr:uid="{00000000-0005-0000-0000-0000E2380000}"/>
    <cellStyle name="Normal 2 10" xfId="14646" xr:uid="{00000000-0005-0000-0000-0000E3380000}"/>
    <cellStyle name="Normal 2 10 2" xfId="14647" xr:uid="{00000000-0005-0000-0000-0000E4380000}"/>
    <cellStyle name="Normal 2 10 2 2" xfId="14648" xr:uid="{00000000-0005-0000-0000-0000E5380000}"/>
    <cellStyle name="Normal 2 10 2 2 2" xfId="14649" xr:uid="{00000000-0005-0000-0000-0000E6380000}"/>
    <cellStyle name="Normal 2 10 2 3" xfId="14650" xr:uid="{00000000-0005-0000-0000-0000E7380000}"/>
    <cellStyle name="Normal 2 10 3" xfId="14651" xr:uid="{00000000-0005-0000-0000-0000E8380000}"/>
    <cellStyle name="Normal 2 10 3 2" xfId="14652" xr:uid="{00000000-0005-0000-0000-0000E9380000}"/>
    <cellStyle name="Normal 2 10 3 2 2" xfId="14653" xr:uid="{00000000-0005-0000-0000-0000EA380000}"/>
    <cellStyle name="Normal 2 10 3 3" xfId="14654" xr:uid="{00000000-0005-0000-0000-0000EB380000}"/>
    <cellStyle name="Normal 2 10 4" xfId="14655" xr:uid="{00000000-0005-0000-0000-0000EC380000}"/>
    <cellStyle name="Normal 2 10 4 2" xfId="14656" xr:uid="{00000000-0005-0000-0000-0000ED380000}"/>
    <cellStyle name="Normal 2 10 4 2 2" xfId="14657" xr:uid="{00000000-0005-0000-0000-0000EE380000}"/>
    <cellStyle name="Normal 2 10 4 3" xfId="14658" xr:uid="{00000000-0005-0000-0000-0000EF380000}"/>
    <cellStyle name="Normal 2 10 5" xfId="14659" xr:uid="{00000000-0005-0000-0000-0000F0380000}"/>
    <cellStyle name="Normal 2 10 5 2" xfId="14660" xr:uid="{00000000-0005-0000-0000-0000F1380000}"/>
    <cellStyle name="Normal 2 10 6" xfId="14661" xr:uid="{00000000-0005-0000-0000-0000F2380000}"/>
    <cellStyle name="Normal 2 10 6 2" xfId="14662" xr:uid="{00000000-0005-0000-0000-0000F3380000}"/>
    <cellStyle name="Normal 2 10 7" xfId="14663" xr:uid="{00000000-0005-0000-0000-0000F4380000}"/>
    <cellStyle name="Normal 2 11" xfId="14664" xr:uid="{00000000-0005-0000-0000-0000F5380000}"/>
    <cellStyle name="Normal 2 11 2" xfId="14665" xr:uid="{00000000-0005-0000-0000-0000F6380000}"/>
    <cellStyle name="Normal 2 11 2 2" xfId="14666" xr:uid="{00000000-0005-0000-0000-0000F7380000}"/>
    <cellStyle name="Normal 2 11 2 2 2" xfId="14667" xr:uid="{00000000-0005-0000-0000-0000F8380000}"/>
    <cellStyle name="Normal 2 11 2 3" xfId="14668" xr:uid="{00000000-0005-0000-0000-0000F9380000}"/>
    <cellStyle name="Normal 2 11 3" xfId="14669" xr:uid="{00000000-0005-0000-0000-0000FA380000}"/>
    <cellStyle name="Normal 2 11 3 2" xfId="14670" xr:uid="{00000000-0005-0000-0000-0000FB380000}"/>
    <cellStyle name="Normal 2 11 3 2 2" xfId="14671" xr:uid="{00000000-0005-0000-0000-0000FC380000}"/>
    <cellStyle name="Normal 2 11 3 3" xfId="14672" xr:uid="{00000000-0005-0000-0000-0000FD380000}"/>
    <cellStyle name="Normal 2 11 4" xfId="14673" xr:uid="{00000000-0005-0000-0000-0000FE380000}"/>
    <cellStyle name="Normal 2 11 4 2" xfId="14674" xr:uid="{00000000-0005-0000-0000-0000FF380000}"/>
    <cellStyle name="Normal 2 11 4 2 2" xfId="14675" xr:uid="{00000000-0005-0000-0000-000000390000}"/>
    <cellStyle name="Normal 2 11 4 3" xfId="14676" xr:uid="{00000000-0005-0000-0000-000001390000}"/>
    <cellStyle name="Normal 2 11 5" xfId="14677" xr:uid="{00000000-0005-0000-0000-000002390000}"/>
    <cellStyle name="Normal 2 11 5 2" xfId="14678" xr:uid="{00000000-0005-0000-0000-000003390000}"/>
    <cellStyle name="Normal 2 11 6" xfId="14679" xr:uid="{00000000-0005-0000-0000-000004390000}"/>
    <cellStyle name="Normal 2 11 6 2" xfId="14680" xr:uid="{00000000-0005-0000-0000-000005390000}"/>
    <cellStyle name="Normal 2 11 7" xfId="14681" xr:uid="{00000000-0005-0000-0000-000006390000}"/>
    <cellStyle name="Normal 2 12" xfId="14682" xr:uid="{00000000-0005-0000-0000-000007390000}"/>
    <cellStyle name="Normal 2 13" xfId="14683" xr:uid="{00000000-0005-0000-0000-000008390000}"/>
    <cellStyle name="Normal 2 13 2" xfId="14684" xr:uid="{00000000-0005-0000-0000-000009390000}"/>
    <cellStyle name="Normal 2 14" xfId="14685" xr:uid="{00000000-0005-0000-0000-00000A390000}"/>
    <cellStyle name="Normal 2 15" xfId="14686" xr:uid="{00000000-0005-0000-0000-00000B390000}"/>
    <cellStyle name="Normal 2 16" xfId="25700" xr:uid="{00000000-0005-0000-0000-00000C390000}"/>
    <cellStyle name="Normal 2 16 2" xfId="25705" xr:uid="{00000000-0005-0000-0000-00000D390000}"/>
    <cellStyle name="Normal 2 2" xfId="467" xr:uid="{00000000-0005-0000-0000-00000E390000}"/>
    <cellStyle name="Normal 2 2 10" xfId="14687" xr:uid="{00000000-0005-0000-0000-00000F390000}"/>
    <cellStyle name="Normal 2 2 11" xfId="14688" xr:uid="{00000000-0005-0000-0000-000010390000}"/>
    <cellStyle name="Normal 2 2 12" xfId="14689" xr:uid="{00000000-0005-0000-0000-000011390000}"/>
    <cellStyle name="Normal 2 2 2" xfId="468" xr:uid="{00000000-0005-0000-0000-000012390000}"/>
    <cellStyle name="Normal 2 2 2 2" xfId="14690" xr:uid="{00000000-0005-0000-0000-000013390000}"/>
    <cellStyle name="Normal 2 2 3" xfId="469" xr:uid="{00000000-0005-0000-0000-000014390000}"/>
    <cellStyle name="Normal 2 2 3 10" xfId="14691" xr:uid="{00000000-0005-0000-0000-000015390000}"/>
    <cellStyle name="Normal 2 2 3 10 2" xfId="14692" xr:uid="{00000000-0005-0000-0000-000016390000}"/>
    <cellStyle name="Normal 2 2 3 10 2 2" xfId="14693" xr:uid="{00000000-0005-0000-0000-000017390000}"/>
    <cellStyle name="Normal 2 2 3 10 3" xfId="14694" xr:uid="{00000000-0005-0000-0000-000018390000}"/>
    <cellStyle name="Normal 2 2 3 11" xfId="14695" xr:uid="{00000000-0005-0000-0000-000019390000}"/>
    <cellStyle name="Normal 2 2 3 11 2" xfId="14696" xr:uid="{00000000-0005-0000-0000-00001A390000}"/>
    <cellStyle name="Normal 2 2 3 12" xfId="14697" xr:uid="{00000000-0005-0000-0000-00001B390000}"/>
    <cellStyle name="Normal 2 2 3 12 2" xfId="14698" xr:uid="{00000000-0005-0000-0000-00001C390000}"/>
    <cellStyle name="Normal 2 2 3 13" xfId="14699" xr:uid="{00000000-0005-0000-0000-00001D390000}"/>
    <cellStyle name="Normal 2 2 3 2" xfId="470" xr:uid="{00000000-0005-0000-0000-00001E390000}"/>
    <cellStyle name="Normal 2 2 3 2 10" xfId="14700" xr:uid="{00000000-0005-0000-0000-00001F390000}"/>
    <cellStyle name="Normal 2 2 3 2 10 2" xfId="14701" xr:uid="{00000000-0005-0000-0000-000020390000}"/>
    <cellStyle name="Normal 2 2 3 2 11" xfId="14702" xr:uid="{00000000-0005-0000-0000-000021390000}"/>
    <cellStyle name="Normal 2 2 3 2 2" xfId="14703" xr:uid="{00000000-0005-0000-0000-000022390000}"/>
    <cellStyle name="Normal 2 2 3 2 2 2" xfId="14704" xr:uid="{00000000-0005-0000-0000-000023390000}"/>
    <cellStyle name="Normal 2 2 3 2 2 2 2" xfId="14705" xr:uid="{00000000-0005-0000-0000-000024390000}"/>
    <cellStyle name="Normal 2 2 3 2 2 2 2 2" xfId="14706" xr:uid="{00000000-0005-0000-0000-000025390000}"/>
    <cellStyle name="Normal 2 2 3 2 2 2 2 2 2" xfId="14707" xr:uid="{00000000-0005-0000-0000-000026390000}"/>
    <cellStyle name="Normal 2 2 3 2 2 2 2 3" xfId="14708" xr:uid="{00000000-0005-0000-0000-000027390000}"/>
    <cellStyle name="Normal 2 2 3 2 2 2 3" xfId="14709" xr:uid="{00000000-0005-0000-0000-000028390000}"/>
    <cellStyle name="Normal 2 2 3 2 2 2 3 2" xfId="14710" xr:uid="{00000000-0005-0000-0000-000029390000}"/>
    <cellStyle name="Normal 2 2 3 2 2 2 3 2 2" xfId="14711" xr:uid="{00000000-0005-0000-0000-00002A390000}"/>
    <cellStyle name="Normal 2 2 3 2 2 2 3 3" xfId="14712" xr:uid="{00000000-0005-0000-0000-00002B390000}"/>
    <cellStyle name="Normal 2 2 3 2 2 2 4" xfId="14713" xr:uid="{00000000-0005-0000-0000-00002C390000}"/>
    <cellStyle name="Normal 2 2 3 2 2 2 4 2" xfId="14714" xr:uid="{00000000-0005-0000-0000-00002D390000}"/>
    <cellStyle name="Normal 2 2 3 2 2 2 4 2 2" xfId="14715" xr:uid="{00000000-0005-0000-0000-00002E390000}"/>
    <cellStyle name="Normal 2 2 3 2 2 2 4 3" xfId="14716" xr:uid="{00000000-0005-0000-0000-00002F390000}"/>
    <cellStyle name="Normal 2 2 3 2 2 2 5" xfId="14717" xr:uid="{00000000-0005-0000-0000-000030390000}"/>
    <cellStyle name="Normal 2 2 3 2 2 2 5 2" xfId="14718" xr:uid="{00000000-0005-0000-0000-000031390000}"/>
    <cellStyle name="Normal 2 2 3 2 2 2 6" xfId="14719" xr:uid="{00000000-0005-0000-0000-000032390000}"/>
    <cellStyle name="Normal 2 2 3 2 2 2 6 2" xfId="14720" xr:uid="{00000000-0005-0000-0000-000033390000}"/>
    <cellStyle name="Normal 2 2 3 2 2 2 7" xfId="14721" xr:uid="{00000000-0005-0000-0000-000034390000}"/>
    <cellStyle name="Normal 2 2 3 2 2 3" xfId="14722" xr:uid="{00000000-0005-0000-0000-000035390000}"/>
    <cellStyle name="Normal 2 2 3 2 2 3 2" xfId="14723" xr:uid="{00000000-0005-0000-0000-000036390000}"/>
    <cellStyle name="Normal 2 2 3 2 2 3 2 2" xfId="14724" xr:uid="{00000000-0005-0000-0000-000037390000}"/>
    <cellStyle name="Normal 2 2 3 2 2 3 2 2 2" xfId="14725" xr:uid="{00000000-0005-0000-0000-000038390000}"/>
    <cellStyle name="Normal 2 2 3 2 2 3 2 3" xfId="14726" xr:uid="{00000000-0005-0000-0000-000039390000}"/>
    <cellStyle name="Normal 2 2 3 2 2 3 3" xfId="14727" xr:uid="{00000000-0005-0000-0000-00003A390000}"/>
    <cellStyle name="Normal 2 2 3 2 2 3 3 2" xfId="14728" xr:uid="{00000000-0005-0000-0000-00003B390000}"/>
    <cellStyle name="Normal 2 2 3 2 2 3 3 2 2" xfId="14729" xr:uid="{00000000-0005-0000-0000-00003C390000}"/>
    <cellStyle name="Normal 2 2 3 2 2 3 3 3" xfId="14730" xr:uid="{00000000-0005-0000-0000-00003D390000}"/>
    <cellStyle name="Normal 2 2 3 2 2 3 4" xfId="14731" xr:uid="{00000000-0005-0000-0000-00003E390000}"/>
    <cellStyle name="Normal 2 2 3 2 2 3 4 2" xfId="14732" xr:uid="{00000000-0005-0000-0000-00003F390000}"/>
    <cellStyle name="Normal 2 2 3 2 2 3 4 2 2" xfId="14733" xr:uid="{00000000-0005-0000-0000-000040390000}"/>
    <cellStyle name="Normal 2 2 3 2 2 3 4 3" xfId="14734" xr:uid="{00000000-0005-0000-0000-000041390000}"/>
    <cellStyle name="Normal 2 2 3 2 2 3 5" xfId="14735" xr:uid="{00000000-0005-0000-0000-000042390000}"/>
    <cellStyle name="Normal 2 2 3 2 2 3 5 2" xfId="14736" xr:uid="{00000000-0005-0000-0000-000043390000}"/>
    <cellStyle name="Normal 2 2 3 2 2 3 6" xfId="14737" xr:uid="{00000000-0005-0000-0000-000044390000}"/>
    <cellStyle name="Normal 2 2 3 2 2 3 6 2" xfId="14738" xr:uid="{00000000-0005-0000-0000-000045390000}"/>
    <cellStyle name="Normal 2 2 3 2 2 3 7" xfId="14739" xr:uid="{00000000-0005-0000-0000-000046390000}"/>
    <cellStyle name="Normal 2 2 3 2 2 4" xfId="14740" xr:uid="{00000000-0005-0000-0000-000047390000}"/>
    <cellStyle name="Normal 2 2 3 2 2 4 2" xfId="14741" xr:uid="{00000000-0005-0000-0000-000048390000}"/>
    <cellStyle name="Normal 2 2 3 2 2 4 2 2" xfId="14742" xr:uid="{00000000-0005-0000-0000-000049390000}"/>
    <cellStyle name="Normal 2 2 3 2 2 4 3" xfId="14743" xr:uid="{00000000-0005-0000-0000-00004A390000}"/>
    <cellStyle name="Normal 2 2 3 2 2 5" xfId="14744" xr:uid="{00000000-0005-0000-0000-00004B390000}"/>
    <cellStyle name="Normal 2 2 3 2 2 5 2" xfId="14745" xr:uid="{00000000-0005-0000-0000-00004C390000}"/>
    <cellStyle name="Normal 2 2 3 2 2 5 2 2" xfId="14746" xr:uid="{00000000-0005-0000-0000-00004D390000}"/>
    <cellStyle name="Normal 2 2 3 2 2 5 3" xfId="14747" xr:uid="{00000000-0005-0000-0000-00004E390000}"/>
    <cellStyle name="Normal 2 2 3 2 2 6" xfId="14748" xr:uid="{00000000-0005-0000-0000-00004F390000}"/>
    <cellStyle name="Normal 2 2 3 2 2 6 2" xfId="14749" xr:uid="{00000000-0005-0000-0000-000050390000}"/>
    <cellStyle name="Normal 2 2 3 2 2 6 2 2" xfId="14750" xr:uid="{00000000-0005-0000-0000-000051390000}"/>
    <cellStyle name="Normal 2 2 3 2 2 6 3" xfId="14751" xr:uid="{00000000-0005-0000-0000-000052390000}"/>
    <cellStyle name="Normal 2 2 3 2 2 7" xfId="14752" xr:uid="{00000000-0005-0000-0000-000053390000}"/>
    <cellStyle name="Normal 2 2 3 2 2 7 2" xfId="14753" xr:uid="{00000000-0005-0000-0000-000054390000}"/>
    <cellStyle name="Normal 2 2 3 2 2 8" xfId="14754" xr:uid="{00000000-0005-0000-0000-000055390000}"/>
    <cellStyle name="Normal 2 2 3 2 2 8 2" xfId="14755" xr:uid="{00000000-0005-0000-0000-000056390000}"/>
    <cellStyle name="Normal 2 2 3 2 2 9" xfId="14756" xr:uid="{00000000-0005-0000-0000-000057390000}"/>
    <cellStyle name="Normal 2 2 3 2 3" xfId="14757" xr:uid="{00000000-0005-0000-0000-000058390000}"/>
    <cellStyle name="Normal 2 2 3 2 3 2" xfId="14758" xr:uid="{00000000-0005-0000-0000-000059390000}"/>
    <cellStyle name="Normal 2 2 3 2 3 2 2" xfId="14759" xr:uid="{00000000-0005-0000-0000-00005A390000}"/>
    <cellStyle name="Normal 2 2 3 2 3 2 2 2" xfId="14760" xr:uid="{00000000-0005-0000-0000-00005B390000}"/>
    <cellStyle name="Normal 2 2 3 2 3 2 2 2 2" xfId="14761" xr:uid="{00000000-0005-0000-0000-00005C390000}"/>
    <cellStyle name="Normal 2 2 3 2 3 2 2 3" xfId="14762" xr:uid="{00000000-0005-0000-0000-00005D390000}"/>
    <cellStyle name="Normal 2 2 3 2 3 2 3" xfId="14763" xr:uid="{00000000-0005-0000-0000-00005E390000}"/>
    <cellStyle name="Normal 2 2 3 2 3 2 3 2" xfId="14764" xr:uid="{00000000-0005-0000-0000-00005F390000}"/>
    <cellStyle name="Normal 2 2 3 2 3 2 3 2 2" xfId="14765" xr:uid="{00000000-0005-0000-0000-000060390000}"/>
    <cellStyle name="Normal 2 2 3 2 3 2 3 3" xfId="14766" xr:uid="{00000000-0005-0000-0000-000061390000}"/>
    <cellStyle name="Normal 2 2 3 2 3 2 4" xfId="14767" xr:uid="{00000000-0005-0000-0000-000062390000}"/>
    <cellStyle name="Normal 2 2 3 2 3 2 4 2" xfId="14768" xr:uid="{00000000-0005-0000-0000-000063390000}"/>
    <cellStyle name="Normal 2 2 3 2 3 2 4 2 2" xfId="14769" xr:uid="{00000000-0005-0000-0000-000064390000}"/>
    <cellStyle name="Normal 2 2 3 2 3 2 4 3" xfId="14770" xr:uid="{00000000-0005-0000-0000-000065390000}"/>
    <cellStyle name="Normal 2 2 3 2 3 2 5" xfId="14771" xr:uid="{00000000-0005-0000-0000-000066390000}"/>
    <cellStyle name="Normal 2 2 3 2 3 2 5 2" xfId="14772" xr:uid="{00000000-0005-0000-0000-000067390000}"/>
    <cellStyle name="Normal 2 2 3 2 3 2 6" xfId="14773" xr:uid="{00000000-0005-0000-0000-000068390000}"/>
    <cellStyle name="Normal 2 2 3 2 3 2 6 2" xfId="14774" xr:uid="{00000000-0005-0000-0000-000069390000}"/>
    <cellStyle name="Normal 2 2 3 2 3 2 7" xfId="14775" xr:uid="{00000000-0005-0000-0000-00006A390000}"/>
    <cellStyle name="Normal 2 2 3 2 3 3" xfId="14776" xr:uid="{00000000-0005-0000-0000-00006B390000}"/>
    <cellStyle name="Normal 2 2 3 2 3 3 2" xfId="14777" xr:uid="{00000000-0005-0000-0000-00006C390000}"/>
    <cellStyle name="Normal 2 2 3 2 3 3 2 2" xfId="14778" xr:uid="{00000000-0005-0000-0000-00006D390000}"/>
    <cellStyle name="Normal 2 2 3 2 3 3 3" xfId="14779" xr:uid="{00000000-0005-0000-0000-00006E390000}"/>
    <cellStyle name="Normal 2 2 3 2 3 4" xfId="14780" xr:uid="{00000000-0005-0000-0000-00006F390000}"/>
    <cellStyle name="Normal 2 2 3 2 3 4 2" xfId="14781" xr:uid="{00000000-0005-0000-0000-000070390000}"/>
    <cellStyle name="Normal 2 2 3 2 3 4 2 2" xfId="14782" xr:uid="{00000000-0005-0000-0000-000071390000}"/>
    <cellStyle name="Normal 2 2 3 2 3 4 3" xfId="14783" xr:uid="{00000000-0005-0000-0000-000072390000}"/>
    <cellStyle name="Normal 2 2 3 2 3 5" xfId="14784" xr:uid="{00000000-0005-0000-0000-000073390000}"/>
    <cellStyle name="Normal 2 2 3 2 3 5 2" xfId="14785" xr:uid="{00000000-0005-0000-0000-000074390000}"/>
    <cellStyle name="Normal 2 2 3 2 3 5 2 2" xfId="14786" xr:uid="{00000000-0005-0000-0000-000075390000}"/>
    <cellStyle name="Normal 2 2 3 2 3 5 3" xfId="14787" xr:uid="{00000000-0005-0000-0000-000076390000}"/>
    <cellStyle name="Normal 2 2 3 2 3 6" xfId="14788" xr:uid="{00000000-0005-0000-0000-000077390000}"/>
    <cellStyle name="Normal 2 2 3 2 3 6 2" xfId="14789" xr:uid="{00000000-0005-0000-0000-000078390000}"/>
    <cellStyle name="Normal 2 2 3 2 3 7" xfId="14790" xr:uid="{00000000-0005-0000-0000-000079390000}"/>
    <cellStyle name="Normal 2 2 3 2 3 7 2" xfId="14791" xr:uid="{00000000-0005-0000-0000-00007A390000}"/>
    <cellStyle name="Normal 2 2 3 2 3 8" xfId="14792" xr:uid="{00000000-0005-0000-0000-00007B390000}"/>
    <cellStyle name="Normal 2 2 3 2 4" xfId="14793" xr:uid="{00000000-0005-0000-0000-00007C390000}"/>
    <cellStyle name="Normal 2 2 3 2 4 2" xfId="14794" xr:uid="{00000000-0005-0000-0000-00007D390000}"/>
    <cellStyle name="Normal 2 2 3 2 4 2 2" xfId="14795" xr:uid="{00000000-0005-0000-0000-00007E390000}"/>
    <cellStyle name="Normal 2 2 3 2 4 2 2 2" xfId="14796" xr:uid="{00000000-0005-0000-0000-00007F390000}"/>
    <cellStyle name="Normal 2 2 3 2 4 2 3" xfId="14797" xr:uid="{00000000-0005-0000-0000-000080390000}"/>
    <cellStyle name="Normal 2 2 3 2 4 3" xfId="14798" xr:uid="{00000000-0005-0000-0000-000081390000}"/>
    <cellStyle name="Normal 2 2 3 2 4 3 2" xfId="14799" xr:uid="{00000000-0005-0000-0000-000082390000}"/>
    <cellStyle name="Normal 2 2 3 2 4 3 2 2" xfId="14800" xr:uid="{00000000-0005-0000-0000-000083390000}"/>
    <cellStyle name="Normal 2 2 3 2 4 3 3" xfId="14801" xr:uid="{00000000-0005-0000-0000-000084390000}"/>
    <cellStyle name="Normal 2 2 3 2 4 4" xfId="14802" xr:uid="{00000000-0005-0000-0000-000085390000}"/>
    <cellStyle name="Normal 2 2 3 2 4 4 2" xfId="14803" xr:uid="{00000000-0005-0000-0000-000086390000}"/>
    <cellStyle name="Normal 2 2 3 2 4 4 2 2" xfId="14804" xr:uid="{00000000-0005-0000-0000-000087390000}"/>
    <cellStyle name="Normal 2 2 3 2 4 4 3" xfId="14805" xr:uid="{00000000-0005-0000-0000-000088390000}"/>
    <cellStyle name="Normal 2 2 3 2 4 5" xfId="14806" xr:uid="{00000000-0005-0000-0000-000089390000}"/>
    <cellStyle name="Normal 2 2 3 2 4 5 2" xfId="14807" xr:uid="{00000000-0005-0000-0000-00008A390000}"/>
    <cellStyle name="Normal 2 2 3 2 4 6" xfId="14808" xr:uid="{00000000-0005-0000-0000-00008B390000}"/>
    <cellStyle name="Normal 2 2 3 2 4 6 2" xfId="14809" xr:uid="{00000000-0005-0000-0000-00008C390000}"/>
    <cellStyle name="Normal 2 2 3 2 4 7" xfId="14810" xr:uid="{00000000-0005-0000-0000-00008D390000}"/>
    <cellStyle name="Normal 2 2 3 2 5" xfId="14811" xr:uid="{00000000-0005-0000-0000-00008E390000}"/>
    <cellStyle name="Normal 2 2 3 2 5 2" xfId="14812" xr:uid="{00000000-0005-0000-0000-00008F390000}"/>
    <cellStyle name="Normal 2 2 3 2 5 2 2" xfId="14813" xr:uid="{00000000-0005-0000-0000-000090390000}"/>
    <cellStyle name="Normal 2 2 3 2 5 2 2 2" xfId="14814" xr:uid="{00000000-0005-0000-0000-000091390000}"/>
    <cellStyle name="Normal 2 2 3 2 5 2 3" xfId="14815" xr:uid="{00000000-0005-0000-0000-000092390000}"/>
    <cellStyle name="Normal 2 2 3 2 5 3" xfId="14816" xr:uid="{00000000-0005-0000-0000-000093390000}"/>
    <cellStyle name="Normal 2 2 3 2 5 3 2" xfId="14817" xr:uid="{00000000-0005-0000-0000-000094390000}"/>
    <cellStyle name="Normal 2 2 3 2 5 3 2 2" xfId="14818" xr:uid="{00000000-0005-0000-0000-000095390000}"/>
    <cellStyle name="Normal 2 2 3 2 5 3 3" xfId="14819" xr:uid="{00000000-0005-0000-0000-000096390000}"/>
    <cellStyle name="Normal 2 2 3 2 5 4" xfId="14820" xr:uid="{00000000-0005-0000-0000-000097390000}"/>
    <cellStyle name="Normal 2 2 3 2 5 4 2" xfId="14821" xr:uid="{00000000-0005-0000-0000-000098390000}"/>
    <cellStyle name="Normal 2 2 3 2 5 4 2 2" xfId="14822" xr:uid="{00000000-0005-0000-0000-000099390000}"/>
    <cellStyle name="Normal 2 2 3 2 5 4 3" xfId="14823" xr:uid="{00000000-0005-0000-0000-00009A390000}"/>
    <cellStyle name="Normal 2 2 3 2 5 5" xfId="14824" xr:uid="{00000000-0005-0000-0000-00009B390000}"/>
    <cellStyle name="Normal 2 2 3 2 5 5 2" xfId="14825" xr:uid="{00000000-0005-0000-0000-00009C390000}"/>
    <cellStyle name="Normal 2 2 3 2 5 6" xfId="14826" xr:uid="{00000000-0005-0000-0000-00009D390000}"/>
    <cellStyle name="Normal 2 2 3 2 5 6 2" xfId="14827" xr:uid="{00000000-0005-0000-0000-00009E390000}"/>
    <cellStyle name="Normal 2 2 3 2 5 7" xfId="14828" xr:uid="{00000000-0005-0000-0000-00009F390000}"/>
    <cellStyle name="Normal 2 2 3 2 6" xfId="14829" xr:uid="{00000000-0005-0000-0000-0000A0390000}"/>
    <cellStyle name="Normal 2 2 3 2 6 2" xfId="14830" xr:uid="{00000000-0005-0000-0000-0000A1390000}"/>
    <cellStyle name="Normal 2 2 3 2 6 2 2" xfId="14831" xr:uid="{00000000-0005-0000-0000-0000A2390000}"/>
    <cellStyle name="Normal 2 2 3 2 6 3" xfId="14832" xr:uid="{00000000-0005-0000-0000-0000A3390000}"/>
    <cellStyle name="Normal 2 2 3 2 7" xfId="14833" xr:uid="{00000000-0005-0000-0000-0000A4390000}"/>
    <cellStyle name="Normal 2 2 3 2 7 2" xfId="14834" xr:uid="{00000000-0005-0000-0000-0000A5390000}"/>
    <cellStyle name="Normal 2 2 3 2 7 2 2" xfId="14835" xr:uid="{00000000-0005-0000-0000-0000A6390000}"/>
    <cellStyle name="Normal 2 2 3 2 7 3" xfId="14836" xr:uid="{00000000-0005-0000-0000-0000A7390000}"/>
    <cellStyle name="Normal 2 2 3 2 8" xfId="14837" xr:uid="{00000000-0005-0000-0000-0000A8390000}"/>
    <cellStyle name="Normal 2 2 3 2 8 2" xfId="14838" xr:uid="{00000000-0005-0000-0000-0000A9390000}"/>
    <cellStyle name="Normal 2 2 3 2 8 2 2" xfId="14839" xr:uid="{00000000-0005-0000-0000-0000AA390000}"/>
    <cellStyle name="Normal 2 2 3 2 8 3" xfId="14840" xr:uid="{00000000-0005-0000-0000-0000AB390000}"/>
    <cellStyle name="Normal 2 2 3 2 9" xfId="14841" xr:uid="{00000000-0005-0000-0000-0000AC390000}"/>
    <cellStyle name="Normal 2 2 3 2 9 2" xfId="14842" xr:uid="{00000000-0005-0000-0000-0000AD390000}"/>
    <cellStyle name="Normal 2 2 3 3" xfId="471" xr:uid="{00000000-0005-0000-0000-0000AE390000}"/>
    <cellStyle name="Normal 2 2 3 3 10" xfId="14843" xr:uid="{00000000-0005-0000-0000-0000AF390000}"/>
    <cellStyle name="Normal 2 2 3 3 10 2" xfId="14844" xr:uid="{00000000-0005-0000-0000-0000B0390000}"/>
    <cellStyle name="Normal 2 2 3 3 11" xfId="14845" xr:uid="{00000000-0005-0000-0000-0000B1390000}"/>
    <cellStyle name="Normal 2 2 3 3 2" xfId="14846" xr:uid="{00000000-0005-0000-0000-0000B2390000}"/>
    <cellStyle name="Normal 2 2 3 3 2 2" xfId="14847" xr:uid="{00000000-0005-0000-0000-0000B3390000}"/>
    <cellStyle name="Normal 2 2 3 3 2 2 2" xfId="14848" xr:uid="{00000000-0005-0000-0000-0000B4390000}"/>
    <cellStyle name="Normal 2 2 3 3 2 2 2 2" xfId="14849" xr:uid="{00000000-0005-0000-0000-0000B5390000}"/>
    <cellStyle name="Normal 2 2 3 3 2 2 2 2 2" xfId="14850" xr:uid="{00000000-0005-0000-0000-0000B6390000}"/>
    <cellStyle name="Normal 2 2 3 3 2 2 2 3" xfId="14851" xr:uid="{00000000-0005-0000-0000-0000B7390000}"/>
    <cellStyle name="Normal 2 2 3 3 2 2 3" xfId="14852" xr:uid="{00000000-0005-0000-0000-0000B8390000}"/>
    <cellStyle name="Normal 2 2 3 3 2 2 3 2" xfId="14853" xr:uid="{00000000-0005-0000-0000-0000B9390000}"/>
    <cellStyle name="Normal 2 2 3 3 2 2 3 2 2" xfId="14854" xr:uid="{00000000-0005-0000-0000-0000BA390000}"/>
    <cellStyle name="Normal 2 2 3 3 2 2 3 3" xfId="14855" xr:uid="{00000000-0005-0000-0000-0000BB390000}"/>
    <cellStyle name="Normal 2 2 3 3 2 2 4" xfId="14856" xr:uid="{00000000-0005-0000-0000-0000BC390000}"/>
    <cellStyle name="Normal 2 2 3 3 2 2 4 2" xfId="14857" xr:uid="{00000000-0005-0000-0000-0000BD390000}"/>
    <cellStyle name="Normal 2 2 3 3 2 2 4 2 2" xfId="14858" xr:uid="{00000000-0005-0000-0000-0000BE390000}"/>
    <cellStyle name="Normal 2 2 3 3 2 2 4 3" xfId="14859" xr:uid="{00000000-0005-0000-0000-0000BF390000}"/>
    <cellStyle name="Normal 2 2 3 3 2 2 5" xfId="14860" xr:uid="{00000000-0005-0000-0000-0000C0390000}"/>
    <cellStyle name="Normal 2 2 3 3 2 2 5 2" xfId="14861" xr:uid="{00000000-0005-0000-0000-0000C1390000}"/>
    <cellStyle name="Normal 2 2 3 3 2 2 6" xfId="14862" xr:uid="{00000000-0005-0000-0000-0000C2390000}"/>
    <cellStyle name="Normal 2 2 3 3 2 2 6 2" xfId="14863" xr:uid="{00000000-0005-0000-0000-0000C3390000}"/>
    <cellStyle name="Normal 2 2 3 3 2 2 7" xfId="14864" xr:uid="{00000000-0005-0000-0000-0000C4390000}"/>
    <cellStyle name="Normal 2 2 3 3 2 3" xfId="14865" xr:uid="{00000000-0005-0000-0000-0000C5390000}"/>
    <cellStyle name="Normal 2 2 3 3 2 3 2" xfId="14866" xr:uid="{00000000-0005-0000-0000-0000C6390000}"/>
    <cellStyle name="Normal 2 2 3 3 2 3 2 2" xfId="14867" xr:uid="{00000000-0005-0000-0000-0000C7390000}"/>
    <cellStyle name="Normal 2 2 3 3 2 3 2 2 2" xfId="14868" xr:uid="{00000000-0005-0000-0000-0000C8390000}"/>
    <cellStyle name="Normal 2 2 3 3 2 3 2 3" xfId="14869" xr:uid="{00000000-0005-0000-0000-0000C9390000}"/>
    <cellStyle name="Normal 2 2 3 3 2 3 3" xfId="14870" xr:uid="{00000000-0005-0000-0000-0000CA390000}"/>
    <cellStyle name="Normal 2 2 3 3 2 3 3 2" xfId="14871" xr:uid="{00000000-0005-0000-0000-0000CB390000}"/>
    <cellStyle name="Normal 2 2 3 3 2 3 3 2 2" xfId="14872" xr:uid="{00000000-0005-0000-0000-0000CC390000}"/>
    <cellStyle name="Normal 2 2 3 3 2 3 3 3" xfId="14873" xr:uid="{00000000-0005-0000-0000-0000CD390000}"/>
    <cellStyle name="Normal 2 2 3 3 2 3 4" xfId="14874" xr:uid="{00000000-0005-0000-0000-0000CE390000}"/>
    <cellStyle name="Normal 2 2 3 3 2 3 4 2" xfId="14875" xr:uid="{00000000-0005-0000-0000-0000CF390000}"/>
    <cellStyle name="Normal 2 2 3 3 2 3 4 2 2" xfId="14876" xr:uid="{00000000-0005-0000-0000-0000D0390000}"/>
    <cellStyle name="Normal 2 2 3 3 2 3 4 3" xfId="14877" xr:uid="{00000000-0005-0000-0000-0000D1390000}"/>
    <cellStyle name="Normal 2 2 3 3 2 3 5" xfId="14878" xr:uid="{00000000-0005-0000-0000-0000D2390000}"/>
    <cellStyle name="Normal 2 2 3 3 2 3 5 2" xfId="14879" xr:uid="{00000000-0005-0000-0000-0000D3390000}"/>
    <cellStyle name="Normal 2 2 3 3 2 3 6" xfId="14880" xr:uid="{00000000-0005-0000-0000-0000D4390000}"/>
    <cellStyle name="Normal 2 2 3 3 2 3 6 2" xfId="14881" xr:uid="{00000000-0005-0000-0000-0000D5390000}"/>
    <cellStyle name="Normal 2 2 3 3 2 3 7" xfId="14882" xr:uid="{00000000-0005-0000-0000-0000D6390000}"/>
    <cellStyle name="Normal 2 2 3 3 2 4" xfId="14883" xr:uid="{00000000-0005-0000-0000-0000D7390000}"/>
    <cellStyle name="Normal 2 2 3 3 2 4 2" xfId="14884" xr:uid="{00000000-0005-0000-0000-0000D8390000}"/>
    <cellStyle name="Normal 2 2 3 3 2 4 2 2" xfId="14885" xr:uid="{00000000-0005-0000-0000-0000D9390000}"/>
    <cellStyle name="Normal 2 2 3 3 2 4 3" xfId="14886" xr:uid="{00000000-0005-0000-0000-0000DA390000}"/>
    <cellStyle name="Normal 2 2 3 3 2 5" xfId="14887" xr:uid="{00000000-0005-0000-0000-0000DB390000}"/>
    <cellStyle name="Normal 2 2 3 3 2 5 2" xfId="14888" xr:uid="{00000000-0005-0000-0000-0000DC390000}"/>
    <cellStyle name="Normal 2 2 3 3 2 5 2 2" xfId="14889" xr:uid="{00000000-0005-0000-0000-0000DD390000}"/>
    <cellStyle name="Normal 2 2 3 3 2 5 3" xfId="14890" xr:uid="{00000000-0005-0000-0000-0000DE390000}"/>
    <cellStyle name="Normal 2 2 3 3 2 6" xfId="14891" xr:uid="{00000000-0005-0000-0000-0000DF390000}"/>
    <cellStyle name="Normal 2 2 3 3 2 6 2" xfId="14892" xr:uid="{00000000-0005-0000-0000-0000E0390000}"/>
    <cellStyle name="Normal 2 2 3 3 2 6 2 2" xfId="14893" xr:uid="{00000000-0005-0000-0000-0000E1390000}"/>
    <cellStyle name="Normal 2 2 3 3 2 6 3" xfId="14894" xr:uid="{00000000-0005-0000-0000-0000E2390000}"/>
    <cellStyle name="Normal 2 2 3 3 2 7" xfId="14895" xr:uid="{00000000-0005-0000-0000-0000E3390000}"/>
    <cellStyle name="Normal 2 2 3 3 2 7 2" xfId="14896" xr:uid="{00000000-0005-0000-0000-0000E4390000}"/>
    <cellStyle name="Normal 2 2 3 3 2 8" xfId="14897" xr:uid="{00000000-0005-0000-0000-0000E5390000}"/>
    <cellStyle name="Normal 2 2 3 3 2 8 2" xfId="14898" xr:uid="{00000000-0005-0000-0000-0000E6390000}"/>
    <cellStyle name="Normal 2 2 3 3 2 9" xfId="14899" xr:uid="{00000000-0005-0000-0000-0000E7390000}"/>
    <cellStyle name="Normal 2 2 3 3 3" xfId="14900" xr:uid="{00000000-0005-0000-0000-0000E8390000}"/>
    <cellStyle name="Normal 2 2 3 3 3 2" xfId="14901" xr:uid="{00000000-0005-0000-0000-0000E9390000}"/>
    <cellStyle name="Normal 2 2 3 3 3 2 2" xfId="14902" xr:uid="{00000000-0005-0000-0000-0000EA390000}"/>
    <cellStyle name="Normal 2 2 3 3 3 2 2 2" xfId="14903" xr:uid="{00000000-0005-0000-0000-0000EB390000}"/>
    <cellStyle name="Normal 2 2 3 3 3 2 2 2 2" xfId="14904" xr:uid="{00000000-0005-0000-0000-0000EC390000}"/>
    <cellStyle name="Normal 2 2 3 3 3 2 2 3" xfId="14905" xr:uid="{00000000-0005-0000-0000-0000ED390000}"/>
    <cellStyle name="Normal 2 2 3 3 3 2 3" xfId="14906" xr:uid="{00000000-0005-0000-0000-0000EE390000}"/>
    <cellStyle name="Normal 2 2 3 3 3 2 3 2" xfId="14907" xr:uid="{00000000-0005-0000-0000-0000EF390000}"/>
    <cellStyle name="Normal 2 2 3 3 3 2 3 2 2" xfId="14908" xr:uid="{00000000-0005-0000-0000-0000F0390000}"/>
    <cellStyle name="Normal 2 2 3 3 3 2 3 3" xfId="14909" xr:uid="{00000000-0005-0000-0000-0000F1390000}"/>
    <cellStyle name="Normal 2 2 3 3 3 2 4" xfId="14910" xr:uid="{00000000-0005-0000-0000-0000F2390000}"/>
    <cellStyle name="Normal 2 2 3 3 3 2 4 2" xfId="14911" xr:uid="{00000000-0005-0000-0000-0000F3390000}"/>
    <cellStyle name="Normal 2 2 3 3 3 2 4 2 2" xfId="14912" xr:uid="{00000000-0005-0000-0000-0000F4390000}"/>
    <cellStyle name="Normal 2 2 3 3 3 2 4 3" xfId="14913" xr:uid="{00000000-0005-0000-0000-0000F5390000}"/>
    <cellStyle name="Normal 2 2 3 3 3 2 5" xfId="14914" xr:uid="{00000000-0005-0000-0000-0000F6390000}"/>
    <cellStyle name="Normal 2 2 3 3 3 2 5 2" xfId="14915" xr:uid="{00000000-0005-0000-0000-0000F7390000}"/>
    <cellStyle name="Normal 2 2 3 3 3 2 6" xfId="14916" xr:uid="{00000000-0005-0000-0000-0000F8390000}"/>
    <cellStyle name="Normal 2 2 3 3 3 2 6 2" xfId="14917" xr:uid="{00000000-0005-0000-0000-0000F9390000}"/>
    <cellStyle name="Normal 2 2 3 3 3 2 7" xfId="14918" xr:uid="{00000000-0005-0000-0000-0000FA390000}"/>
    <cellStyle name="Normal 2 2 3 3 3 3" xfId="14919" xr:uid="{00000000-0005-0000-0000-0000FB390000}"/>
    <cellStyle name="Normal 2 2 3 3 3 3 2" xfId="14920" xr:uid="{00000000-0005-0000-0000-0000FC390000}"/>
    <cellStyle name="Normal 2 2 3 3 3 3 2 2" xfId="14921" xr:uid="{00000000-0005-0000-0000-0000FD390000}"/>
    <cellStyle name="Normal 2 2 3 3 3 3 3" xfId="14922" xr:uid="{00000000-0005-0000-0000-0000FE390000}"/>
    <cellStyle name="Normal 2 2 3 3 3 4" xfId="14923" xr:uid="{00000000-0005-0000-0000-0000FF390000}"/>
    <cellStyle name="Normal 2 2 3 3 3 4 2" xfId="14924" xr:uid="{00000000-0005-0000-0000-0000003A0000}"/>
    <cellStyle name="Normal 2 2 3 3 3 4 2 2" xfId="14925" xr:uid="{00000000-0005-0000-0000-0000013A0000}"/>
    <cellStyle name="Normal 2 2 3 3 3 4 3" xfId="14926" xr:uid="{00000000-0005-0000-0000-0000023A0000}"/>
    <cellStyle name="Normal 2 2 3 3 3 5" xfId="14927" xr:uid="{00000000-0005-0000-0000-0000033A0000}"/>
    <cellStyle name="Normal 2 2 3 3 3 5 2" xfId="14928" xr:uid="{00000000-0005-0000-0000-0000043A0000}"/>
    <cellStyle name="Normal 2 2 3 3 3 5 2 2" xfId="14929" xr:uid="{00000000-0005-0000-0000-0000053A0000}"/>
    <cellStyle name="Normal 2 2 3 3 3 5 3" xfId="14930" xr:uid="{00000000-0005-0000-0000-0000063A0000}"/>
    <cellStyle name="Normal 2 2 3 3 3 6" xfId="14931" xr:uid="{00000000-0005-0000-0000-0000073A0000}"/>
    <cellStyle name="Normal 2 2 3 3 3 6 2" xfId="14932" xr:uid="{00000000-0005-0000-0000-0000083A0000}"/>
    <cellStyle name="Normal 2 2 3 3 3 7" xfId="14933" xr:uid="{00000000-0005-0000-0000-0000093A0000}"/>
    <cellStyle name="Normal 2 2 3 3 3 7 2" xfId="14934" xr:uid="{00000000-0005-0000-0000-00000A3A0000}"/>
    <cellStyle name="Normal 2 2 3 3 3 8" xfId="14935" xr:uid="{00000000-0005-0000-0000-00000B3A0000}"/>
    <cellStyle name="Normal 2 2 3 3 4" xfId="14936" xr:uid="{00000000-0005-0000-0000-00000C3A0000}"/>
    <cellStyle name="Normal 2 2 3 3 4 2" xfId="14937" xr:uid="{00000000-0005-0000-0000-00000D3A0000}"/>
    <cellStyle name="Normal 2 2 3 3 4 2 2" xfId="14938" xr:uid="{00000000-0005-0000-0000-00000E3A0000}"/>
    <cellStyle name="Normal 2 2 3 3 4 2 2 2" xfId="14939" xr:uid="{00000000-0005-0000-0000-00000F3A0000}"/>
    <cellStyle name="Normal 2 2 3 3 4 2 3" xfId="14940" xr:uid="{00000000-0005-0000-0000-0000103A0000}"/>
    <cellStyle name="Normal 2 2 3 3 4 3" xfId="14941" xr:uid="{00000000-0005-0000-0000-0000113A0000}"/>
    <cellStyle name="Normal 2 2 3 3 4 3 2" xfId="14942" xr:uid="{00000000-0005-0000-0000-0000123A0000}"/>
    <cellStyle name="Normal 2 2 3 3 4 3 2 2" xfId="14943" xr:uid="{00000000-0005-0000-0000-0000133A0000}"/>
    <cellStyle name="Normal 2 2 3 3 4 3 3" xfId="14944" xr:uid="{00000000-0005-0000-0000-0000143A0000}"/>
    <cellStyle name="Normal 2 2 3 3 4 4" xfId="14945" xr:uid="{00000000-0005-0000-0000-0000153A0000}"/>
    <cellStyle name="Normal 2 2 3 3 4 4 2" xfId="14946" xr:uid="{00000000-0005-0000-0000-0000163A0000}"/>
    <cellStyle name="Normal 2 2 3 3 4 4 2 2" xfId="14947" xr:uid="{00000000-0005-0000-0000-0000173A0000}"/>
    <cellStyle name="Normal 2 2 3 3 4 4 3" xfId="14948" xr:uid="{00000000-0005-0000-0000-0000183A0000}"/>
    <cellStyle name="Normal 2 2 3 3 4 5" xfId="14949" xr:uid="{00000000-0005-0000-0000-0000193A0000}"/>
    <cellStyle name="Normal 2 2 3 3 4 5 2" xfId="14950" xr:uid="{00000000-0005-0000-0000-00001A3A0000}"/>
    <cellStyle name="Normal 2 2 3 3 4 6" xfId="14951" xr:uid="{00000000-0005-0000-0000-00001B3A0000}"/>
    <cellStyle name="Normal 2 2 3 3 4 6 2" xfId="14952" xr:uid="{00000000-0005-0000-0000-00001C3A0000}"/>
    <cellStyle name="Normal 2 2 3 3 4 7" xfId="14953" xr:uid="{00000000-0005-0000-0000-00001D3A0000}"/>
    <cellStyle name="Normal 2 2 3 3 5" xfId="14954" xr:uid="{00000000-0005-0000-0000-00001E3A0000}"/>
    <cellStyle name="Normal 2 2 3 3 5 2" xfId="14955" xr:uid="{00000000-0005-0000-0000-00001F3A0000}"/>
    <cellStyle name="Normal 2 2 3 3 5 2 2" xfId="14956" xr:uid="{00000000-0005-0000-0000-0000203A0000}"/>
    <cellStyle name="Normal 2 2 3 3 5 2 2 2" xfId="14957" xr:uid="{00000000-0005-0000-0000-0000213A0000}"/>
    <cellStyle name="Normal 2 2 3 3 5 2 3" xfId="14958" xr:uid="{00000000-0005-0000-0000-0000223A0000}"/>
    <cellStyle name="Normal 2 2 3 3 5 3" xfId="14959" xr:uid="{00000000-0005-0000-0000-0000233A0000}"/>
    <cellStyle name="Normal 2 2 3 3 5 3 2" xfId="14960" xr:uid="{00000000-0005-0000-0000-0000243A0000}"/>
    <cellStyle name="Normal 2 2 3 3 5 3 2 2" xfId="14961" xr:uid="{00000000-0005-0000-0000-0000253A0000}"/>
    <cellStyle name="Normal 2 2 3 3 5 3 3" xfId="14962" xr:uid="{00000000-0005-0000-0000-0000263A0000}"/>
    <cellStyle name="Normal 2 2 3 3 5 4" xfId="14963" xr:uid="{00000000-0005-0000-0000-0000273A0000}"/>
    <cellStyle name="Normal 2 2 3 3 5 4 2" xfId="14964" xr:uid="{00000000-0005-0000-0000-0000283A0000}"/>
    <cellStyle name="Normal 2 2 3 3 5 4 2 2" xfId="14965" xr:uid="{00000000-0005-0000-0000-0000293A0000}"/>
    <cellStyle name="Normal 2 2 3 3 5 4 3" xfId="14966" xr:uid="{00000000-0005-0000-0000-00002A3A0000}"/>
    <cellStyle name="Normal 2 2 3 3 5 5" xfId="14967" xr:uid="{00000000-0005-0000-0000-00002B3A0000}"/>
    <cellStyle name="Normal 2 2 3 3 5 5 2" xfId="14968" xr:uid="{00000000-0005-0000-0000-00002C3A0000}"/>
    <cellStyle name="Normal 2 2 3 3 5 6" xfId="14969" xr:uid="{00000000-0005-0000-0000-00002D3A0000}"/>
    <cellStyle name="Normal 2 2 3 3 5 6 2" xfId="14970" xr:uid="{00000000-0005-0000-0000-00002E3A0000}"/>
    <cellStyle name="Normal 2 2 3 3 5 7" xfId="14971" xr:uid="{00000000-0005-0000-0000-00002F3A0000}"/>
    <cellStyle name="Normal 2 2 3 3 6" xfId="14972" xr:uid="{00000000-0005-0000-0000-0000303A0000}"/>
    <cellStyle name="Normal 2 2 3 3 6 2" xfId="14973" xr:uid="{00000000-0005-0000-0000-0000313A0000}"/>
    <cellStyle name="Normal 2 2 3 3 6 2 2" xfId="14974" xr:uid="{00000000-0005-0000-0000-0000323A0000}"/>
    <cellStyle name="Normal 2 2 3 3 6 3" xfId="14975" xr:uid="{00000000-0005-0000-0000-0000333A0000}"/>
    <cellStyle name="Normal 2 2 3 3 7" xfId="14976" xr:uid="{00000000-0005-0000-0000-0000343A0000}"/>
    <cellStyle name="Normal 2 2 3 3 7 2" xfId="14977" xr:uid="{00000000-0005-0000-0000-0000353A0000}"/>
    <cellStyle name="Normal 2 2 3 3 7 2 2" xfId="14978" xr:uid="{00000000-0005-0000-0000-0000363A0000}"/>
    <cellStyle name="Normal 2 2 3 3 7 3" xfId="14979" xr:uid="{00000000-0005-0000-0000-0000373A0000}"/>
    <cellStyle name="Normal 2 2 3 3 8" xfId="14980" xr:uid="{00000000-0005-0000-0000-0000383A0000}"/>
    <cellStyle name="Normal 2 2 3 3 8 2" xfId="14981" xr:uid="{00000000-0005-0000-0000-0000393A0000}"/>
    <cellStyle name="Normal 2 2 3 3 8 2 2" xfId="14982" xr:uid="{00000000-0005-0000-0000-00003A3A0000}"/>
    <cellStyle name="Normal 2 2 3 3 8 3" xfId="14983" xr:uid="{00000000-0005-0000-0000-00003B3A0000}"/>
    <cellStyle name="Normal 2 2 3 3 9" xfId="14984" xr:uid="{00000000-0005-0000-0000-00003C3A0000}"/>
    <cellStyle name="Normal 2 2 3 3 9 2" xfId="14985" xr:uid="{00000000-0005-0000-0000-00003D3A0000}"/>
    <cellStyle name="Normal 2 2 3 4" xfId="14986" xr:uid="{00000000-0005-0000-0000-00003E3A0000}"/>
    <cellStyle name="Normal 2 2 3 4 2" xfId="14987" xr:uid="{00000000-0005-0000-0000-00003F3A0000}"/>
    <cellStyle name="Normal 2 2 3 4 2 2" xfId="14988" xr:uid="{00000000-0005-0000-0000-0000403A0000}"/>
    <cellStyle name="Normal 2 2 3 4 2 2 2" xfId="14989" xr:uid="{00000000-0005-0000-0000-0000413A0000}"/>
    <cellStyle name="Normal 2 2 3 4 2 2 2 2" xfId="14990" xr:uid="{00000000-0005-0000-0000-0000423A0000}"/>
    <cellStyle name="Normal 2 2 3 4 2 2 3" xfId="14991" xr:uid="{00000000-0005-0000-0000-0000433A0000}"/>
    <cellStyle name="Normal 2 2 3 4 2 3" xfId="14992" xr:uid="{00000000-0005-0000-0000-0000443A0000}"/>
    <cellStyle name="Normal 2 2 3 4 2 3 2" xfId="14993" xr:uid="{00000000-0005-0000-0000-0000453A0000}"/>
    <cellStyle name="Normal 2 2 3 4 2 3 2 2" xfId="14994" xr:uid="{00000000-0005-0000-0000-0000463A0000}"/>
    <cellStyle name="Normal 2 2 3 4 2 3 3" xfId="14995" xr:uid="{00000000-0005-0000-0000-0000473A0000}"/>
    <cellStyle name="Normal 2 2 3 4 2 4" xfId="14996" xr:uid="{00000000-0005-0000-0000-0000483A0000}"/>
    <cellStyle name="Normal 2 2 3 4 2 4 2" xfId="14997" xr:uid="{00000000-0005-0000-0000-0000493A0000}"/>
    <cellStyle name="Normal 2 2 3 4 2 4 2 2" xfId="14998" xr:uid="{00000000-0005-0000-0000-00004A3A0000}"/>
    <cellStyle name="Normal 2 2 3 4 2 4 3" xfId="14999" xr:uid="{00000000-0005-0000-0000-00004B3A0000}"/>
    <cellStyle name="Normal 2 2 3 4 2 5" xfId="15000" xr:uid="{00000000-0005-0000-0000-00004C3A0000}"/>
    <cellStyle name="Normal 2 2 3 4 2 5 2" xfId="15001" xr:uid="{00000000-0005-0000-0000-00004D3A0000}"/>
    <cellStyle name="Normal 2 2 3 4 2 6" xfId="15002" xr:uid="{00000000-0005-0000-0000-00004E3A0000}"/>
    <cellStyle name="Normal 2 2 3 4 2 6 2" xfId="15003" xr:uid="{00000000-0005-0000-0000-00004F3A0000}"/>
    <cellStyle name="Normal 2 2 3 4 2 7" xfId="15004" xr:uid="{00000000-0005-0000-0000-0000503A0000}"/>
    <cellStyle name="Normal 2 2 3 4 3" xfId="15005" xr:uid="{00000000-0005-0000-0000-0000513A0000}"/>
    <cellStyle name="Normal 2 2 3 4 3 2" xfId="15006" xr:uid="{00000000-0005-0000-0000-0000523A0000}"/>
    <cellStyle name="Normal 2 2 3 4 3 2 2" xfId="15007" xr:uid="{00000000-0005-0000-0000-0000533A0000}"/>
    <cellStyle name="Normal 2 2 3 4 3 2 2 2" xfId="15008" xr:uid="{00000000-0005-0000-0000-0000543A0000}"/>
    <cellStyle name="Normal 2 2 3 4 3 2 3" xfId="15009" xr:uid="{00000000-0005-0000-0000-0000553A0000}"/>
    <cellStyle name="Normal 2 2 3 4 3 3" xfId="15010" xr:uid="{00000000-0005-0000-0000-0000563A0000}"/>
    <cellStyle name="Normal 2 2 3 4 3 3 2" xfId="15011" xr:uid="{00000000-0005-0000-0000-0000573A0000}"/>
    <cellStyle name="Normal 2 2 3 4 3 3 2 2" xfId="15012" xr:uid="{00000000-0005-0000-0000-0000583A0000}"/>
    <cellStyle name="Normal 2 2 3 4 3 3 3" xfId="15013" xr:uid="{00000000-0005-0000-0000-0000593A0000}"/>
    <cellStyle name="Normal 2 2 3 4 3 4" xfId="15014" xr:uid="{00000000-0005-0000-0000-00005A3A0000}"/>
    <cellStyle name="Normal 2 2 3 4 3 4 2" xfId="15015" xr:uid="{00000000-0005-0000-0000-00005B3A0000}"/>
    <cellStyle name="Normal 2 2 3 4 3 4 2 2" xfId="15016" xr:uid="{00000000-0005-0000-0000-00005C3A0000}"/>
    <cellStyle name="Normal 2 2 3 4 3 4 3" xfId="15017" xr:uid="{00000000-0005-0000-0000-00005D3A0000}"/>
    <cellStyle name="Normal 2 2 3 4 3 5" xfId="15018" xr:uid="{00000000-0005-0000-0000-00005E3A0000}"/>
    <cellStyle name="Normal 2 2 3 4 3 5 2" xfId="15019" xr:uid="{00000000-0005-0000-0000-00005F3A0000}"/>
    <cellStyle name="Normal 2 2 3 4 3 6" xfId="15020" xr:uid="{00000000-0005-0000-0000-0000603A0000}"/>
    <cellStyle name="Normal 2 2 3 4 3 6 2" xfId="15021" xr:uid="{00000000-0005-0000-0000-0000613A0000}"/>
    <cellStyle name="Normal 2 2 3 4 3 7" xfId="15022" xr:uid="{00000000-0005-0000-0000-0000623A0000}"/>
    <cellStyle name="Normal 2 2 3 4 4" xfId="15023" xr:uid="{00000000-0005-0000-0000-0000633A0000}"/>
    <cellStyle name="Normal 2 2 3 4 4 2" xfId="15024" xr:uid="{00000000-0005-0000-0000-0000643A0000}"/>
    <cellStyle name="Normal 2 2 3 4 4 2 2" xfId="15025" xr:uid="{00000000-0005-0000-0000-0000653A0000}"/>
    <cellStyle name="Normal 2 2 3 4 4 3" xfId="15026" xr:uid="{00000000-0005-0000-0000-0000663A0000}"/>
    <cellStyle name="Normal 2 2 3 4 5" xfId="15027" xr:uid="{00000000-0005-0000-0000-0000673A0000}"/>
    <cellStyle name="Normal 2 2 3 4 5 2" xfId="15028" xr:uid="{00000000-0005-0000-0000-0000683A0000}"/>
    <cellStyle name="Normal 2 2 3 4 5 2 2" xfId="15029" xr:uid="{00000000-0005-0000-0000-0000693A0000}"/>
    <cellStyle name="Normal 2 2 3 4 5 3" xfId="15030" xr:uid="{00000000-0005-0000-0000-00006A3A0000}"/>
    <cellStyle name="Normal 2 2 3 4 6" xfId="15031" xr:uid="{00000000-0005-0000-0000-00006B3A0000}"/>
    <cellStyle name="Normal 2 2 3 4 6 2" xfId="15032" xr:uid="{00000000-0005-0000-0000-00006C3A0000}"/>
    <cellStyle name="Normal 2 2 3 4 6 2 2" xfId="15033" xr:uid="{00000000-0005-0000-0000-00006D3A0000}"/>
    <cellStyle name="Normal 2 2 3 4 6 3" xfId="15034" xr:uid="{00000000-0005-0000-0000-00006E3A0000}"/>
    <cellStyle name="Normal 2 2 3 4 7" xfId="15035" xr:uid="{00000000-0005-0000-0000-00006F3A0000}"/>
    <cellStyle name="Normal 2 2 3 4 7 2" xfId="15036" xr:uid="{00000000-0005-0000-0000-0000703A0000}"/>
    <cellStyle name="Normal 2 2 3 4 8" xfId="15037" xr:uid="{00000000-0005-0000-0000-0000713A0000}"/>
    <cellStyle name="Normal 2 2 3 4 8 2" xfId="15038" xr:uid="{00000000-0005-0000-0000-0000723A0000}"/>
    <cellStyle name="Normal 2 2 3 4 9" xfId="15039" xr:uid="{00000000-0005-0000-0000-0000733A0000}"/>
    <cellStyle name="Normal 2 2 3 5" xfId="15040" xr:uid="{00000000-0005-0000-0000-0000743A0000}"/>
    <cellStyle name="Normal 2 2 3 5 2" xfId="15041" xr:uid="{00000000-0005-0000-0000-0000753A0000}"/>
    <cellStyle name="Normal 2 2 3 5 2 2" xfId="15042" xr:uid="{00000000-0005-0000-0000-0000763A0000}"/>
    <cellStyle name="Normal 2 2 3 5 2 2 2" xfId="15043" xr:uid="{00000000-0005-0000-0000-0000773A0000}"/>
    <cellStyle name="Normal 2 2 3 5 2 2 2 2" xfId="15044" xr:uid="{00000000-0005-0000-0000-0000783A0000}"/>
    <cellStyle name="Normal 2 2 3 5 2 2 3" xfId="15045" xr:uid="{00000000-0005-0000-0000-0000793A0000}"/>
    <cellStyle name="Normal 2 2 3 5 2 3" xfId="15046" xr:uid="{00000000-0005-0000-0000-00007A3A0000}"/>
    <cellStyle name="Normal 2 2 3 5 2 3 2" xfId="15047" xr:uid="{00000000-0005-0000-0000-00007B3A0000}"/>
    <cellStyle name="Normal 2 2 3 5 2 3 2 2" xfId="15048" xr:uid="{00000000-0005-0000-0000-00007C3A0000}"/>
    <cellStyle name="Normal 2 2 3 5 2 3 3" xfId="15049" xr:uid="{00000000-0005-0000-0000-00007D3A0000}"/>
    <cellStyle name="Normal 2 2 3 5 2 4" xfId="15050" xr:uid="{00000000-0005-0000-0000-00007E3A0000}"/>
    <cellStyle name="Normal 2 2 3 5 2 4 2" xfId="15051" xr:uid="{00000000-0005-0000-0000-00007F3A0000}"/>
    <cellStyle name="Normal 2 2 3 5 2 4 2 2" xfId="15052" xr:uid="{00000000-0005-0000-0000-0000803A0000}"/>
    <cellStyle name="Normal 2 2 3 5 2 4 3" xfId="15053" xr:uid="{00000000-0005-0000-0000-0000813A0000}"/>
    <cellStyle name="Normal 2 2 3 5 2 5" xfId="15054" xr:uid="{00000000-0005-0000-0000-0000823A0000}"/>
    <cellStyle name="Normal 2 2 3 5 2 5 2" xfId="15055" xr:uid="{00000000-0005-0000-0000-0000833A0000}"/>
    <cellStyle name="Normal 2 2 3 5 2 6" xfId="15056" xr:uid="{00000000-0005-0000-0000-0000843A0000}"/>
    <cellStyle name="Normal 2 2 3 5 2 6 2" xfId="15057" xr:uid="{00000000-0005-0000-0000-0000853A0000}"/>
    <cellStyle name="Normal 2 2 3 5 2 7" xfId="15058" xr:uid="{00000000-0005-0000-0000-0000863A0000}"/>
    <cellStyle name="Normal 2 2 3 5 3" xfId="15059" xr:uid="{00000000-0005-0000-0000-0000873A0000}"/>
    <cellStyle name="Normal 2 2 3 5 3 2" xfId="15060" xr:uid="{00000000-0005-0000-0000-0000883A0000}"/>
    <cellStyle name="Normal 2 2 3 5 3 2 2" xfId="15061" xr:uid="{00000000-0005-0000-0000-0000893A0000}"/>
    <cellStyle name="Normal 2 2 3 5 3 3" xfId="15062" xr:uid="{00000000-0005-0000-0000-00008A3A0000}"/>
    <cellStyle name="Normal 2 2 3 5 4" xfId="15063" xr:uid="{00000000-0005-0000-0000-00008B3A0000}"/>
    <cellStyle name="Normal 2 2 3 5 4 2" xfId="15064" xr:uid="{00000000-0005-0000-0000-00008C3A0000}"/>
    <cellStyle name="Normal 2 2 3 5 4 2 2" xfId="15065" xr:uid="{00000000-0005-0000-0000-00008D3A0000}"/>
    <cellStyle name="Normal 2 2 3 5 4 3" xfId="15066" xr:uid="{00000000-0005-0000-0000-00008E3A0000}"/>
    <cellStyle name="Normal 2 2 3 5 5" xfId="15067" xr:uid="{00000000-0005-0000-0000-00008F3A0000}"/>
    <cellStyle name="Normal 2 2 3 5 5 2" xfId="15068" xr:uid="{00000000-0005-0000-0000-0000903A0000}"/>
    <cellStyle name="Normal 2 2 3 5 5 2 2" xfId="15069" xr:uid="{00000000-0005-0000-0000-0000913A0000}"/>
    <cellStyle name="Normal 2 2 3 5 5 3" xfId="15070" xr:uid="{00000000-0005-0000-0000-0000923A0000}"/>
    <cellStyle name="Normal 2 2 3 5 6" xfId="15071" xr:uid="{00000000-0005-0000-0000-0000933A0000}"/>
    <cellStyle name="Normal 2 2 3 5 6 2" xfId="15072" xr:uid="{00000000-0005-0000-0000-0000943A0000}"/>
    <cellStyle name="Normal 2 2 3 5 7" xfId="15073" xr:uid="{00000000-0005-0000-0000-0000953A0000}"/>
    <cellStyle name="Normal 2 2 3 5 7 2" xfId="15074" xr:uid="{00000000-0005-0000-0000-0000963A0000}"/>
    <cellStyle name="Normal 2 2 3 5 8" xfId="15075" xr:uid="{00000000-0005-0000-0000-0000973A0000}"/>
    <cellStyle name="Normal 2 2 3 6" xfId="15076" xr:uid="{00000000-0005-0000-0000-0000983A0000}"/>
    <cellStyle name="Normal 2 2 3 6 2" xfId="15077" xr:uid="{00000000-0005-0000-0000-0000993A0000}"/>
    <cellStyle name="Normal 2 2 3 6 2 2" xfId="15078" xr:uid="{00000000-0005-0000-0000-00009A3A0000}"/>
    <cellStyle name="Normal 2 2 3 6 2 2 2" xfId="15079" xr:uid="{00000000-0005-0000-0000-00009B3A0000}"/>
    <cellStyle name="Normal 2 2 3 6 2 3" xfId="15080" xr:uid="{00000000-0005-0000-0000-00009C3A0000}"/>
    <cellStyle name="Normal 2 2 3 6 3" xfId="15081" xr:uid="{00000000-0005-0000-0000-00009D3A0000}"/>
    <cellStyle name="Normal 2 2 3 6 3 2" xfId="15082" xr:uid="{00000000-0005-0000-0000-00009E3A0000}"/>
    <cellStyle name="Normal 2 2 3 6 3 2 2" xfId="15083" xr:uid="{00000000-0005-0000-0000-00009F3A0000}"/>
    <cellStyle name="Normal 2 2 3 6 3 3" xfId="15084" xr:uid="{00000000-0005-0000-0000-0000A03A0000}"/>
    <cellStyle name="Normal 2 2 3 6 4" xfId="15085" xr:uid="{00000000-0005-0000-0000-0000A13A0000}"/>
    <cellStyle name="Normal 2 2 3 6 4 2" xfId="15086" xr:uid="{00000000-0005-0000-0000-0000A23A0000}"/>
    <cellStyle name="Normal 2 2 3 6 4 2 2" xfId="15087" xr:uid="{00000000-0005-0000-0000-0000A33A0000}"/>
    <cellStyle name="Normal 2 2 3 6 4 3" xfId="15088" xr:uid="{00000000-0005-0000-0000-0000A43A0000}"/>
    <cellStyle name="Normal 2 2 3 6 5" xfId="15089" xr:uid="{00000000-0005-0000-0000-0000A53A0000}"/>
    <cellStyle name="Normal 2 2 3 6 5 2" xfId="15090" xr:uid="{00000000-0005-0000-0000-0000A63A0000}"/>
    <cellStyle name="Normal 2 2 3 6 6" xfId="15091" xr:uid="{00000000-0005-0000-0000-0000A73A0000}"/>
    <cellStyle name="Normal 2 2 3 6 6 2" xfId="15092" xr:uid="{00000000-0005-0000-0000-0000A83A0000}"/>
    <cellStyle name="Normal 2 2 3 6 7" xfId="15093" xr:uid="{00000000-0005-0000-0000-0000A93A0000}"/>
    <cellStyle name="Normal 2 2 3 7" xfId="15094" xr:uid="{00000000-0005-0000-0000-0000AA3A0000}"/>
    <cellStyle name="Normal 2 2 3 7 2" xfId="15095" xr:uid="{00000000-0005-0000-0000-0000AB3A0000}"/>
    <cellStyle name="Normal 2 2 3 7 2 2" xfId="15096" xr:uid="{00000000-0005-0000-0000-0000AC3A0000}"/>
    <cellStyle name="Normal 2 2 3 7 2 2 2" xfId="15097" xr:uid="{00000000-0005-0000-0000-0000AD3A0000}"/>
    <cellStyle name="Normal 2 2 3 7 2 3" xfId="15098" xr:uid="{00000000-0005-0000-0000-0000AE3A0000}"/>
    <cellStyle name="Normal 2 2 3 7 3" xfId="15099" xr:uid="{00000000-0005-0000-0000-0000AF3A0000}"/>
    <cellStyle name="Normal 2 2 3 7 3 2" xfId="15100" xr:uid="{00000000-0005-0000-0000-0000B03A0000}"/>
    <cellStyle name="Normal 2 2 3 7 3 2 2" xfId="15101" xr:uid="{00000000-0005-0000-0000-0000B13A0000}"/>
    <cellStyle name="Normal 2 2 3 7 3 3" xfId="15102" xr:uid="{00000000-0005-0000-0000-0000B23A0000}"/>
    <cellStyle name="Normal 2 2 3 7 4" xfId="15103" xr:uid="{00000000-0005-0000-0000-0000B33A0000}"/>
    <cellStyle name="Normal 2 2 3 7 4 2" xfId="15104" xr:uid="{00000000-0005-0000-0000-0000B43A0000}"/>
    <cellStyle name="Normal 2 2 3 7 4 2 2" xfId="15105" xr:uid="{00000000-0005-0000-0000-0000B53A0000}"/>
    <cellStyle name="Normal 2 2 3 7 4 3" xfId="15106" xr:uid="{00000000-0005-0000-0000-0000B63A0000}"/>
    <cellStyle name="Normal 2 2 3 7 5" xfId="15107" xr:uid="{00000000-0005-0000-0000-0000B73A0000}"/>
    <cellStyle name="Normal 2 2 3 7 5 2" xfId="15108" xr:uid="{00000000-0005-0000-0000-0000B83A0000}"/>
    <cellStyle name="Normal 2 2 3 7 6" xfId="15109" xr:uid="{00000000-0005-0000-0000-0000B93A0000}"/>
    <cellStyle name="Normal 2 2 3 7 6 2" xfId="15110" xr:uid="{00000000-0005-0000-0000-0000BA3A0000}"/>
    <cellStyle name="Normal 2 2 3 7 7" xfId="15111" xr:uid="{00000000-0005-0000-0000-0000BB3A0000}"/>
    <cellStyle name="Normal 2 2 3 8" xfId="15112" xr:uid="{00000000-0005-0000-0000-0000BC3A0000}"/>
    <cellStyle name="Normal 2 2 3 8 2" xfId="15113" xr:uid="{00000000-0005-0000-0000-0000BD3A0000}"/>
    <cellStyle name="Normal 2 2 3 8 2 2" xfId="15114" xr:uid="{00000000-0005-0000-0000-0000BE3A0000}"/>
    <cellStyle name="Normal 2 2 3 8 3" xfId="15115" xr:uid="{00000000-0005-0000-0000-0000BF3A0000}"/>
    <cellStyle name="Normal 2 2 3 9" xfId="15116" xr:uid="{00000000-0005-0000-0000-0000C03A0000}"/>
    <cellStyle name="Normal 2 2 3 9 2" xfId="15117" xr:uid="{00000000-0005-0000-0000-0000C13A0000}"/>
    <cellStyle name="Normal 2 2 3 9 2 2" xfId="15118" xr:uid="{00000000-0005-0000-0000-0000C23A0000}"/>
    <cellStyle name="Normal 2 2 3 9 3" xfId="15119" xr:uid="{00000000-0005-0000-0000-0000C33A0000}"/>
    <cellStyle name="Normal 2 2 3_Confidential Information" xfId="15120" xr:uid="{00000000-0005-0000-0000-0000C43A0000}"/>
    <cellStyle name="Normal 2 2 4" xfId="15121" xr:uid="{00000000-0005-0000-0000-0000C53A0000}"/>
    <cellStyle name="Normal 2 2 5" xfId="15122" xr:uid="{00000000-0005-0000-0000-0000C63A0000}"/>
    <cellStyle name="Normal 2 2 6" xfId="15123" xr:uid="{00000000-0005-0000-0000-0000C73A0000}"/>
    <cellStyle name="Normal 2 2 7" xfId="15124" xr:uid="{00000000-0005-0000-0000-0000C83A0000}"/>
    <cellStyle name="Normal 2 2 8" xfId="15125" xr:uid="{00000000-0005-0000-0000-0000C93A0000}"/>
    <cellStyle name="Normal 2 2 9" xfId="15126" xr:uid="{00000000-0005-0000-0000-0000CA3A0000}"/>
    <cellStyle name="Normal 2 3" xfId="472" xr:uid="{00000000-0005-0000-0000-0000CB3A0000}"/>
    <cellStyle name="Normal 2 3 10" xfId="15127" xr:uid="{00000000-0005-0000-0000-0000CC3A0000}"/>
    <cellStyle name="Normal 2 3 10 2" xfId="15128" xr:uid="{00000000-0005-0000-0000-0000CD3A0000}"/>
    <cellStyle name="Normal 2 3 10 2 2" xfId="15129" xr:uid="{00000000-0005-0000-0000-0000CE3A0000}"/>
    <cellStyle name="Normal 2 3 10 3" xfId="15130" xr:uid="{00000000-0005-0000-0000-0000CF3A0000}"/>
    <cellStyle name="Normal 2 3 11" xfId="15131" xr:uid="{00000000-0005-0000-0000-0000D03A0000}"/>
    <cellStyle name="Normal 2 3 11 2" xfId="15132" xr:uid="{00000000-0005-0000-0000-0000D13A0000}"/>
    <cellStyle name="Normal 2 3 11 2 2" xfId="15133" xr:uid="{00000000-0005-0000-0000-0000D23A0000}"/>
    <cellStyle name="Normal 2 3 11 3" xfId="15134" xr:uid="{00000000-0005-0000-0000-0000D33A0000}"/>
    <cellStyle name="Normal 2 3 12" xfId="15135" xr:uid="{00000000-0005-0000-0000-0000D43A0000}"/>
    <cellStyle name="Normal 2 3 12 2" xfId="15136" xr:uid="{00000000-0005-0000-0000-0000D53A0000}"/>
    <cellStyle name="Normal 2 3 12 2 2" xfId="15137" xr:uid="{00000000-0005-0000-0000-0000D63A0000}"/>
    <cellStyle name="Normal 2 3 12 3" xfId="15138" xr:uid="{00000000-0005-0000-0000-0000D73A0000}"/>
    <cellStyle name="Normal 2 3 13" xfId="15139" xr:uid="{00000000-0005-0000-0000-0000D83A0000}"/>
    <cellStyle name="Normal 2 3 13 2" xfId="15140" xr:uid="{00000000-0005-0000-0000-0000D93A0000}"/>
    <cellStyle name="Normal 2 3 13 2 2" xfId="15141" xr:uid="{00000000-0005-0000-0000-0000DA3A0000}"/>
    <cellStyle name="Normal 2 3 13 3" xfId="15142" xr:uid="{00000000-0005-0000-0000-0000DB3A0000}"/>
    <cellStyle name="Normal 2 3 14" xfId="15143" xr:uid="{00000000-0005-0000-0000-0000DC3A0000}"/>
    <cellStyle name="Normal 2 3 14 2" xfId="15144" xr:uid="{00000000-0005-0000-0000-0000DD3A0000}"/>
    <cellStyle name="Normal 2 3 15" xfId="15145" xr:uid="{00000000-0005-0000-0000-0000DE3A0000}"/>
    <cellStyle name="Normal 2 3 15 2" xfId="15146" xr:uid="{00000000-0005-0000-0000-0000DF3A0000}"/>
    <cellStyle name="Normal 2 3 16" xfId="15147" xr:uid="{00000000-0005-0000-0000-0000E03A0000}"/>
    <cellStyle name="Normal 2 3 17" xfId="15148" xr:uid="{00000000-0005-0000-0000-0000E13A0000}"/>
    <cellStyle name="Normal 2 3 2" xfId="473" xr:uid="{00000000-0005-0000-0000-0000E23A0000}"/>
    <cellStyle name="Normal 2 3 2 10" xfId="15149" xr:uid="{00000000-0005-0000-0000-0000E33A0000}"/>
    <cellStyle name="Normal 2 3 2 10 2" xfId="15150" xr:uid="{00000000-0005-0000-0000-0000E43A0000}"/>
    <cellStyle name="Normal 2 3 2 10 2 2" xfId="15151" xr:uid="{00000000-0005-0000-0000-0000E53A0000}"/>
    <cellStyle name="Normal 2 3 2 10 3" xfId="15152" xr:uid="{00000000-0005-0000-0000-0000E63A0000}"/>
    <cellStyle name="Normal 2 3 2 11" xfId="15153" xr:uid="{00000000-0005-0000-0000-0000E73A0000}"/>
    <cellStyle name="Normal 2 3 2 11 2" xfId="15154" xr:uid="{00000000-0005-0000-0000-0000E83A0000}"/>
    <cellStyle name="Normal 2 3 2 12" xfId="15155" xr:uid="{00000000-0005-0000-0000-0000E93A0000}"/>
    <cellStyle name="Normal 2 3 2 12 2" xfId="15156" xr:uid="{00000000-0005-0000-0000-0000EA3A0000}"/>
    <cellStyle name="Normal 2 3 2 13" xfId="15157" xr:uid="{00000000-0005-0000-0000-0000EB3A0000}"/>
    <cellStyle name="Normal 2 3 2 2" xfId="474" xr:uid="{00000000-0005-0000-0000-0000EC3A0000}"/>
    <cellStyle name="Normal 2 3 2 2 10" xfId="15158" xr:uid="{00000000-0005-0000-0000-0000ED3A0000}"/>
    <cellStyle name="Normal 2 3 2 2 10 2" xfId="15159" xr:uid="{00000000-0005-0000-0000-0000EE3A0000}"/>
    <cellStyle name="Normal 2 3 2 2 11" xfId="15160" xr:uid="{00000000-0005-0000-0000-0000EF3A0000}"/>
    <cellStyle name="Normal 2 3 2 2 2" xfId="15161" xr:uid="{00000000-0005-0000-0000-0000F03A0000}"/>
    <cellStyle name="Normal 2 3 2 2 2 2" xfId="15162" xr:uid="{00000000-0005-0000-0000-0000F13A0000}"/>
    <cellStyle name="Normal 2 3 2 2 2 2 2" xfId="15163" xr:uid="{00000000-0005-0000-0000-0000F23A0000}"/>
    <cellStyle name="Normal 2 3 2 2 2 2 2 2" xfId="15164" xr:uid="{00000000-0005-0000-0000-0000F33A0000}"/>
    <cellStyle name="Normal 2 3 2 2 2 2 2 2 2" xfId="15165" xr:uid="{00000000-0005-0000-0000-0000F43A0000}"/>
    <cellStyle name="Normal 2 3 2 2 2 2 2 3" xfId="15166" xr:uid="{00000000-0005-0000-0000-0000F53A0000}"/>
    <cellStyle name="Normal 2 3 2 2 2 2 3" xfId="15167" xr:uid="{00000000-0005-0000-0000-0000F63A0000}"/>
    <cellStyle name="Normal 2 3 2 2 2 2 3 2" xfId="15168" xr:uid="{00000000-0005-0000-0000-0000F73A0000}"/>
    <cellStyle name="Normal 2 3 2 2 2 2 3 2 2" xfId="15169" xr:uid="{00000000-0005-0000-0000-0000F83A0000}"/>
    <cellStyle name="Normal 2 3 2 2 2 2 3 3" xfId="15170" xr:uid="{00000000-0005-0000-0000-0000F93A0000}"/>
    <cellStyle name="Normal 2 3 2 2 2 2 4" xfId="15171" xr:uid="{00000000-0005-0000-0000-0000FA3A0000}"/>
    <cellStyle name="Normal 2 3 2 2 2 2 4 2" xfId="15172" xr:uid="{00000000-0005-0000-0000-0000FB3A0000}"/>
    <cellStyle name="Normal 2 3 2 2 2 2 4 2 2" xfId="15173" xr:uid="{00000000-0005-0000-0000-0000FC3A0000}"/>
    <cellStyle name="Normal 2 3 2 2 2 2 4 3" xfId="15174" xr:uid="{00000000-0005-0000-0000-0000FD3A0000}"/>
    <cellStyle name="Normal 2 3 2 2 2 2 5" xfId="15175" xr:uid="{00000000-0005-0000-0000-0000FE3A0000}"/>
    <cellStyle name="Normal 2 3 2 2 2 2 5 2" xfId="15176" xr:uid="{00000000-0005-0000-0000-0000FF3A0000}"/>
    <cellStyle name="Normal 2 3 2 2 2 2 6" xfId="15177" xr:uid="{00000000-0005-0000-0000-0000003B0000}"/>
    <cellStyle name="Normal 2 3 2 2 2 2 6 2" xfId="15178" xr:uid="{00000000-0005-0000-0000-0000013B0000}"/>
    <cellStyle name="Normal 2 3 2 2 2 2 7" xfId="15179" xr:uid="{00000000-0005-0000-0000-0000023B0000}"/>
    <cellStyle name="Normal 2 3 2 2 2 3" xfId="15180" xr:uid="{00000000-0005-0000-0000-0000033B0000}"/>
    <cellStyle name="Normal 2 3 2 2 2 3 2" xfId="15181" xr:uid="{00000000-0005-0000-0000-0000043B0000}"/>
    <cellStyle name="Normal 2 3 2 2 2 3 2 2" xfId="15182" xr:uid="{00000000-0005-0000-0000-0000053B0000}"/>
    <cellStyle name="Normal 2 3 2 2 2 3 2 2 2" xfId="15183" xr:uid="{00000000-0005-0000-0000-0000063B0000}"/>
    <cellStyle name="Normal 2 3 2 2 2 3 2 3" xfId="15184" xr:uid="{00000000-0005-0000-0000-0000073B0000}"/>
    <cellStyle name="Normal 2 3 2 2 2 3 3" xfId="15185" xr:uid="{00000000-0005-0000-0000-0000083B0000}"/>
    <cellStyle name="Normal 2 3 2 2 2 3 3 2" xfId="15186" xr:uid="{00000000-0005-0000-0000-0000093B0000}"/>
    <cellStyle name="Normal 2 3 2 2 2 3 3 2 2" xfId="15187" xr:uid="{00000000-0005-0000-0000-00000A3B0000}"/>
    <cellStyle name="Normal 2 3 2 2 2 3 3 3" xfId="15188" xr:uid="{00000000-0005-0000-0000-00000B3B0000}"/>
    <cellStyle name="Normal 2 3 2 2 2 3 4" xfId="15189" xr:uid="{00000000-0005-0000-0000-00000C3B0000}"/>
    <cellStyle name="Normal 2 3 2 2 2 3 4 2" xfId="15190" xr:uid="{00000000-0005-0000-0000-00000D3B0000}"/>
    <cellStyle name="Normal 2 3 2 2 2 3 4 2 2" xfId="15191" xr:uid="{00000000-0005-0000-0000-00000E3B0000}"/>
    <cellStyle name="Normal 2 3 2 2 2 3 4 3" xfId="15192" xr:uid="{00000000-0005-0000-0000-00000F3B0000}"/>
    <cellStyle name="Normal 2 3 2 2 2 3 5" xfId="15193" xr:uid="{00000000-0005-0000-0000-0000103B0000}"/>
    <cellStyle name="Normal 2 3 2 2 2 3 5 2" xfId="15194" xr:uid="{00000000-0005-0000-0000-0000113B0000}"/>
    <cellStyle name="Normal 2 3 2 2 2 3 6" xfId="15195" xr:uid="{00000000-0005-0000-0000-0000123B0000}"/>
    <cellStyle name="Normal 2 3 2 2 2 3 6 2" xfId="15196" xr:uid="{00000000-0005-0000-0000-0000133B0000}"/>
    <cellStyle name="Normal 2 3 2 2 2 3 7" xfId="15197" xr:uid="{00000000-0005-0000-0000-0000143B0000}"/>
    <cellStyle name="Normal 2 3 2 2 2 4" xfId="15198" xr:uid="{00000000-0005-0000-0000-0000153B0000}"/>
    <cellStyle name="Normal 2 3 2 2 2 4 2" xfId="15199" xr:uid="{00000000-0005-0000-0000-0000163B0000}"/>
    <cellStyle name="Normal 2 3 2 2 2 4 2 2" xfId="15200" xr:uid="{00000000-0005-0000-0000-0000173B0000}"/>
    <cellStyle name="Normal 2 3 2 2 2 4 3" xfId="15201" xr:uid="{00000000-0005-0000-0000-0000183B0000}"/>
    <cellStyle name="Normal 2 3 2 2 2 5" xfId="15202" xr:uid="{00000000-0005-0000-0000-0000193B0000}"/>
    <cellStyle name="Normal 2 3 2 2 2 5 2" xfId="15203" xr:uid="{00000000-0005-0000-0000-00001A3B0000}"/>
    <cellStyle name="Normal 2 3 2 2 2 5 2 2" xfId="15204" xr:uid="{00000000-0005-0000-0000-00001B3B0000}"/>
    <cellStyle name="Normal 2 3 2 2 2 5 3" xfId="15205" xr:uid="{00000000-0005-0000-0000-00001C3B0000}"/>
    <cellStyle name="Normal 2 3 2 2 2 6" xfId="15206" xr:uid="{00000000-0005-0000-0000-00001D3B0000}"/>
    <cellStyle name="Normal 2 3 2 2 2 6 2" xfId="15207" xr:uid="{00000000-0005-0000-0000-00001E3B0000}"/>
    <cellStyle name="Normal 2 3 2 2 2 6 2 2" xfId="15208" xr:uid="{00000000-0005-0000-0000-00001F3B0000}"/>
    <cellStyle name="Normal 2 3 2 2 2 6 3" xfId="15209" xr:uid="{00000000-0005-0000-0000-0000203B0000}"/>
    <cellStyle name="Normal 2 3 2 2 2 7" xfId="15210" xr:uid="{00000000-0005-0000-0000-0000213B0000}"/>
    <cellStyle name="Normal 2 3 2 2 2 7 2" xfId="15211" xr:uid="{00000000-0005-0000-0000-0000223B0000}"/>
    <cellStyle name="Normal 2 3 2 2 2 8" xfId="15212" xr:uid="{00000000-0005-0000-0000-0000233B0000}"/>
    <cellStyle name="Normal 2 3 2 2 2 8 2" xfId="15213" xr:uid="{00000000-0005-0000-0000-0000243B0000}"/>
    <cellStyle name="Normal 2 3 2 2 2 9" xfId="15214" xr:uid="{00000000-0005-0000-0000-0000253B0000}"/>
    <cellStyle name="Normal 2 3 2 2 3" xfId="15215" xr:uid="{00000000-0005-0000-0000-0000263B0000}"/>
    <cellStyle name="Normal 2 3 2 2 3 2" xfId="15216" xr:uid="{00000000-0005-0000-0000-0000273B0000}"/>
    <cellStyle name="Normal 2 3 2 2 3 2 2" xfId="15217" xr:uid="{00000000-0005-0000-0000-0000283B0000}"/>
    <cellStyle name="Normal 2 3 2 2 3 2 2 2" xfId="15218" xr:uid="{00000000-0005-0000-0000-0000293B0000}"/>
    <cellStyle name="Normal 2 3 2 2 3 2 2 2 2" xfId="15219" xr:uid="{00000000-0005-0000-0000-00002A3B0000}"/>
    <cellStyle name="Normal 2 3 2 2 3 2 2 3" xfId="15220" xr:uid="{00000000-0005-0000-0000-00002B3B0000}"/>
    <cellStyle name="Normal 2 3 2 2 3 2 3" xfId="15221" xr:uid="{00000000-0005-0000-0000-00002C3B0000}"/>
    <cellStyle name="Normal 2 3 2 2 3 2 3 2" xfId="15222" xr:uid="{00000000-0005-0000-0000-00002D3B0000}"/>
    <cellStyle name="Normal 2 3 2 2 3 2 3 2 2" xfId="15223" xr:uid="{00000000-0005-0000-0000-00002E3B0000}"/>
    <cellStyle name="Normal 2 3 2 2 3 2 3 3" xfId="15224" xr:uid="{00000000-0005-0000-0000-00002F3B0000}"/>
    <cellStyle name="Normal 2 3 2 2 3 2 4" xfId="15225" xr:uid="{00000000-0005-0000-0000-0000303B0000}"/>
    <cellStyle name="Normal 2 3 2 2 3 2 4 2" xfId="15226" xr:uid="{00000000-0005-0000-0000-0000313B0000}"/>
    <cellStyle name="Normal 2 3 2 2 3 2 4 2 2" xfId="15227" xr:uid="{00000000-0005-0000-0000-0000323B0000}"/>
    <cellStyle name="Normal 2 3 2 2 3 2 4 3" xfId="15228" xr:uid="{00000000-0005-0000-0000-0000333B0000}"/>
    <cellStyle name="Normal 2 3 2 2 3 2 5" xfId="15229" xr:uid="{00000000-0005-0000-0000-0000343B0000}"/>
    <cellStyle name="Normal 2 3 2 2 3 2 5 2" xfId="15230" xr:uid="{00000000-0005-0000-0000-0000353B0000}"/>
    <cellStyle name="Normal 2 3 2 2 3 2 6" xfId="15231" xr:uid="{00000000-0005-0000-0000-0000363B0000}"/>
    <cellStyle name="Normal 2 3 2 2 3 2 6 2" xfId="15232" xr:uid="{00000000-0005-0000-0000-0000373B0000}"/>
    <cellStyle name="Normal 2 3 2 2 3 2 7" xfId="15233" xr:uid="{00000000-0005-0000-0000-0000383B0000}"/>
    <cellStyle name="Normal 2 3 2 2 3 3" xfId="15234" xr:uid="{00000000-0005-0000-0000-0000393B0000}"/>
    <cellStyle name="Normal 2 3 2 2 3 3 2" xfId="15235" xr:uid="{00000000-0005-0000-0000-00003A3B0000}"/>
    <cellStyle name="Normal 2 3 2 2 3 3 2 2" xfId="15236" xr:uid="{00000000-0005-0000-0000-00003B3B0000}"/>
    <cellStyle name="Normal 2 3 2 2 3 3 3" xfId="15237" xr:uid="{00000000-0005-0000-0000-00003C3B0000}"/>
    <cellStyle name="Normal 2 3 2 2 3 4" xfId="15238" xr:uid="{00000000-0005-0000-0000-00003D3B0000}"/>
    <cellStyle name="Normal 2 3 2 2 3 4 2" xfId="15239" xr:uid="{00000000-0005-0000-0000-00003E3B0000}"/>
    <cellStyle name="Normal 2 3 2 2 3 4 2 2" xfId="15240" xr:uid="{00000000-0005-0000-0000-00003F3B0000}"/>
    <cellStyle name="Normal 2 3 2 2 3 4 3" xfId="15241" xr:uid="{00000000-0005-0000-0000-0000403B0000}"/>
    <cellStyle name="Normal 2 3 2 2 3 5" xfId="15242" xr:uid="{00000000-0005-0000-0000-0000413B0000}"/>
    <cellStyle name="Normal 2 3 2 2 3 5 2" xfId="15243" xr:uid="{00000000-0005-0000-0000-0000423B0000}"/>
    <cellStyle name="Normal 2 3 2 2 3 5 2 2" xfId="15244" xr:uid="{00000000-0005-0000-0000-0000433B0000}"/>
    <cellStyle name="Normal 2 3 2 2 3 5 3" xfId="15245" xr:uid="{00000000-0005-0000-0000-0000443B0000}"/>
    <cellStyle name="Normal 2 3 2 2 3 6" xfId="15246" xr:uid="{00000000-0005-0000-0000-0000453B0000}"/>
    <cellStyle name="Normal 2 3 2 2 3 6 2" xfId="15247" xr:uid="{00000000-0005-0000-0000-0000463B0000}"/>
    <cellStyle name="Normal 2 3 2 2 3 7" xfId="15248" xr:uid="{00000000-0005-0000-0000-0000473B0000}"/>
    <cellStyle name="Normal 2 3 2 2 3 7 2" xfId="15249" xr:uid="{00000000-0005-0000-0000-0000483B0000}"/>
    <cellStyle name="Normal 2 3 2 2 3 8" xfId="15250" xr:uid="{00000000-0005-0000-0000-0000493B0000}"/>
    <cellStyle name="Normal 2 3 2 2 4" xfId="15251" xr:uid="{00000000-0005-0000-0000-00004A3B0000}"/>
    <cellStyle name="Normal 2 3 2 2 4 2" xfId="15252" xr:uid="{00000000-0005-0000-0000-00004B3B0000}"/>
    <cellStyle name="Normal 2 3 2 2 4 2 2" xfId="15253" xr:uid="{00000000-0005-0000-0000-00004C3B0000}"/>
    <cellStyle name="Normal 2 3 2 2 4 2 2 2" xfId="15254" xr:uid="{00000000-0005-0000-0000-00004D3B0000}"/>
    <cellStyle name="Normal 2 3 2 2 4 2 3" xfId="15255" xr:uid="{00000000-0005-0000-0000-00004E3B0000}"/>
    <cellStyle name="Normal 2 3 2 2 4 3" xfId="15256" xr:uid="{00000000-0005-0000-0000-00004F3B0000}"/>
    <cellStyle name="Normal 2 3 2 2 4 3 2" xfId="15257" xr:uid="{00000000-0005-0000-0000-0000503B0000}"/>
    <cellStyle name="Normal 2 3 2 2 4 3 2 2" xfId="15258" xr:uid="{00000000-0005-0000-0000-0000513B0000}"/>
    <cellStyle name="Normal 2 3 2 2 4 3 3" xfId="15259" xr:uid="{00000000-0005-0000-0000-0000523B0000}"/>
    <cellStyle name="Normal 2 3 2 2 4 4" xfId="15260" xr:uid="{00000000-0005-0000-0000-0000533B0000}"/>
    <cellStyle name="Normal 2 3 2 2 4 4 2" xfId="15261" xr:uid="{00000000-0005-0000-0000-0000543B0000}"/>
    <cellStyle name="Normal 2 3 2 2 4 4 2 2" xfId="15262" xr:uid="{00000000-0005-0000-0000-0000553B0000}"/>
    <cellStyle name="Normal 2 3 2 2 4 4 3" xfId="15263" xr:uid="{00000000-0005-0000-0000-0000563B0000}"/>
    <cellStyle name="Normal 2 3 2 2 4 5" xfId="15264" xr:uid="{00000000-0005-0000-0000-0000573B0000}"/>
    <cellStyle name="Normal 2 3 2 2 4 5 2" xfId="15265" xr:uid="{00000000-0005-0000-0000-0000583B0000}"/>
    <cellStyle name="Normal 2 3 2 2 4 6" xfId="15266" xr:uid="{00000000-0005-0000-0000-0000593B0000}"/>
    <cellStyle name="Normal 2 3 2 2 4 6 2" xfId="15267" xr:uid="{00000000-0005-0000-0000-00005A3B0000}"/>
    <cellStyle name="Normal 2 3 2 2 4 7" xfId="15268" xr:uid="{00000000-0005-0000-0000-00005B3B0000}"/>
    <cellStyle name="Normal 2 3 2 2 5" xfId="15269" xr:uid="{00000000-0005-0000-0000-00005C3B0000}"/>
    <cellStyle name="Normal 2 3 2 2 5 2" xfId="15270" xr:uid="{00000000-0005-0000-0000-00005D3B0000}"/>
    <cellStyle name="Normal 2 3 2 2 5 2 2" xfId="15271" xr:uid="{00000000-0005-0000-0000-00005E3B0000}"/>
    <cellStyle name="Normal 2 3 2 2 5 2 2 2" xfId="15272" xr:uid="{00000000-0005-0000-0000-00005F3B0000}"/>
    <cellStyle name="Normal 2 3 2 2 5 2 3" xfId="15273" xr:uid="{00000000-0005-0000-0000-0000603B0000}"/>
    <cellStyle name="Normal 2 3 2 2 5 3" xfId="15274" xr:uid="{00000000-0005-0000-0000-0000613B0000}"/>
    <cellStyle name="Normal 2 3 2 2 5 3 2" xfId="15275" xr:uid="{00000000-0005-0000-0000-0000623B0000}"/>
    <cellStyle name="Normal 2 3 2 2 5 3 2 2" xfId="15276" xr:uid="{00000000-0005-0000-0000-0000633B0000}"/>
    <cellStyle name="Normal 2 3 2 2 5 3 3" xfId="15277" xr:uid="{00000000-0005-0000-0000-0000643B0000}"/>
    <cellStyle name="Normal 2 3 2 2 5 4" xfId="15278" xr:uid="{00000000-0005-0000-0000-0000653B0000}"/>
    <cellStyle name="Normal 2 3 2 2 5 4 2" xfId="15279" xr:uid="{00000000-0005-0000-0000-0000663B0000}"/>
    <cellStyle name="Normal 2 3 2 2 5 4 2 2" xfId="15280" xr:uid="{00000000-0005-0000-0000-0000673B0000}"/>
    <cellStyle name="Normal 2 3 2 2 5 4 3" xfId="15281" xr:uid="{00000000-0005-0000-0000-0000683B0000}"/>
    <cellStyle name="Normal 2 3 2 2 5 5" xfId="15282" xr:uid="{00000000-0005-0000-0000-0000693B0000}"/>
    <cellStyle name="Normal 2 3 2 2 5 5 2" xfId="15283" xr:uid="{00000000-0005-0000-0000-00006A3B0000}"/>
    <cellStyle name="Normal 2 3 2 2 5 6" xfId="15284" xr:uid="{00000000-0005-0000-0000-00006B3B0000}"/>
    <cellStyle name="Normal 2 3 2 2 5 6 2" xfId="15285" xr:uid="{00000000-0005-0000-0000-00006C3B0000}"/>
    <cellStyle name="Normal 2 3 2 2 5 7" xfId="15286" xr:uid="{00000000-0005-0000-0000-00006D3B0000}"/>
    <cellStyle name="Normal 2 3 2 2 6" xfId="15287" xr:uid="{00000000-0005-0000-0000-00006E3B0000}"/>
    <cellStyle name="Normal 2 3 2 2 6 2" xfId="15288" xr:uid="{00000000-0005-0000-0000-00006F3B0000}"/>
    <cellStyle name="Normal 2 3 2 2 6 2 2" xfId="15289" xr:uid="{00000000-0005-0000-0000-0000703B0000}"/>
    <cellStyle name="Normal 2 3 2 2 6 3" xfId="15290" xr:uid="{00000000-0005-0000-0000-0000713B0000}"/>
    <cellStyle name="Normal 2 3 2 2 7" xfId="15291" xr:uid="{00000000-0005-0000-0000-0000723B0000}"/>
    <cellStyle name="Normal 2 3 2 2 7 2" xfId="15292" xr:uid="{00000000-0005-0000-0000-0000733B0000}"/>
    <cellStyle name="Normal 2 3 2 2 7 2 2" xfId="15293" xr:uid="{00000000-0005-0000-0000-0000743B0000}"/>
    <cellStyle name="Normal 2 3 2 2 7 3" xfId="15294" xr:uid="{00000000-0005-0000-0000-0000753B0000}"/>
    <cellStyle name="Normal 2 3 2 2 8" xfId="15295" xr:uid="{00000000-0005-0000-0000-0000763B0000}"/>
    <cellStyle name="Normal 2 3 2 2 8 2" xfId="15296" xr:uid="{00000000-0005-0000-0000-0000773B0000}"/>
    <cellStyle name="Normal 2 3 2 2 8 2 2" xfId="15297" xr:uid="{00000000-0005-0000-0000-0000783B0000}"/>
    <cellStyle name="Normal 2 3 2 2 8 3" xfId="15298" xr:uid="{00000000-0005-0000-0000-0000793B0000}"/>
    <cellStyle name="Normal 2 3 2 2 9" xfId="15299" xr:uid="{00000000-0005-0000-0000-00007A3B0000}"/>
    <cellStyle name="Normal 2 3 2 2 9 2" xfId="15300" xr:uid="{00000000-0005-0000-0000-00007B3B0000}"/>
    <cellStyle name="Normal 2 3 2 3" xfId="475" xr:uid="{00000000-0005-0000-0000-00007C3B0000}"/>
    <cellStyle name="Normal 2 3 2 3 10" xfId="15301" xr:uid="{00000000-0005-0000-0000-00007D3B0000}"/>
    <cellStyle name="Normal 2 3 2 3 10 2" xfId="15302" xr:uid="{00000000-0005-0000-0000-00007E3B0000}"/>
    <cellStyle name="Normal 2 3 2 3 11" xfId="15303" xr:uid="{00000000-0005-0000-0000-00007F3B0000}"/>
    <cellStyle name="Normal 2 3 2 3 2" xfId="15304" xr:uid="{00000000-0005-0000-0000-0000803B0000}"/>
    <cellStyle name="Normal 2 3 2 3 2 2" xfId="15305" xr:uid="{00000000-0005-0000-0000-0000813B0000}"/>
    <cellStyle name="Normal 2 3 2 3 2 2 2" xfId="15306" xr:uid="{00000000-0005-0000-0000-0000823B0000}"/>
    <cellStyle name="Normal 2 3 2 3 2 2 2 2" xfId="15307" xr:uid="{00000000-0005-0000-0000-0000833B0000}"/>
    <cellStyle name="Normal 2 3 2 3 2 2 2 2 2" xfId="15308" xr:uid="{00000000-0005-0000-0000-0000843B0000}"/>
    <cellStyle name="Normal 2 3 2 3 2 2 2 3" xfId="15309" xr:uid="{00000000-0005-0000-0000-0000853B0000}"/>
    <cellStyle name="Normal 2 3 2 3 2 2 3" xfId="15310" xr:uid="{00000000-0005-0000-0000-0000863B0000}"/>
    <cellStyle name="Normal 2 3 2 3 2 2 3 2" xfId="15311" xr:uid="{00000000-0005-0000-0000-0000873B0000}"/>
    <cellStyle name="Normal 2 3 2 3 2 2 3 2 2" xfId="15312" xr:uid="{00000000-0005-0000-0000-0000883B0000}"/>
    <cellStyle name="Normal 2 3 2 3 2 2 3 3" xfId="15313" xr:uid="{00000000-0005-0000-0000-0000893B0000}"/>
    <cellStyle name="Normal 2 3 2 3 2 2 4" xfId="15314" xr:uid="{00000000-0005-0000-0000-00008A3B0000}"/>
    <cellStyle name="Normal 2 3 2 3 2 2 4 2" xfId="15315" xr:uid="{00000000-0005-0000-0000-00008B3B0000}"/>
    <cellStyle name="Normal 2 3 2 3 2 2 4 2 2" xfId="15316" xr:uid="{00000000-0005-0000-0000-00008C3B0000}"/>
    <cellStyle name="Normal 2 3 2 3 2 2 4 3" xfId="15317" xr:uid="{00000000-0005-0000-0000-00008D3B0000}"/>
    <cellStyle name="Normal 2 3 2 3 2 2 5" xfId="15318" xr:uid="{00000000-0005-0000-0000-00008E3B0000}"/>
    <cellStyle name="Normal 2 3 2 3 2 2 5 2" xfId="15319" xr:uid="{00000000-0005-0000-0000-00008F3B0000}"/>
    <cellStyle name="Normal 2 3 2 3 2 2 6" xfId="15320" xr:uid="{00000000-0005-0000-0000-0000903B0000}"/>
    <cellStyle name="Normal 2 3 2 3 2 2 6 2" xfId="15321" xr:uid="{00000000-0005-0000-0000-0000913B0000}"/>
    <cellStyle name="Normal 2 3 2 3 2 2 7" xfId="15322" xr:uid="{00000000-0005-0000-0000-0000923B0000}"/>
    <cellStyle name="Normal 2 3 2 3 2 3" xfId="15323" xr:uid="{00000000-0005-0000-0000-0000933B0000}"/>
    <cellStyle name="Normal 2 3 2 3 2 3 2" xfId="15324" xr:uid="{00000000-0005-0000-0000-0000943B0000}"/>
    <cellStyle name="Normal 2 3 2 3 2 3 2 2" xfId="15325" xr:uid="{00000000-0005-0000-0000-0000953B0000}"/>
    <cellStyle name="Normal 2 3 2 3 2 3 2 2 2" xfId="15326" xr:uid="{00000000-0005-0000-0000-0000963B0000}"/>
    <cellStyle name="Normal 2 3 2 3 2 3 2 3" xfId="15327" xr:uid="{00000000-0005-0000-0000-0000973B0000}"/>
    <cellStyle name="Normal 2 3 2 3 2 3 3" xfId="15328" xr:uid="{00000000-0005-0000-0000-0000983B0000}"/>
    <cellStyle name="Normal 2 3 2 3 2 3 3 2" xfId="15329" xr:uid="{00000000-0005-0000-0000-0000993B0000}"/>
    <cellStyle name="Normal 2 3 2 3 2 3 3 2 2" xfId="15330" xr:uid="{00000000-0005-0000-0000-00009A3B0000}"/>
    <cellStyle name="Normal 2 3 2 3 2 3 3 3" xfId="15331" xr:uid="{00000000-0005-0000-0000-00009B3B0000}"/>
    <cellStyle name="Normal 2 3 2 3 2 3 4" xfId="15332" xr:uid="{00000000-0005-0000-0000-00009C3B0000}"/>
    <cellStyle name="Normal 2 3 2 3 2 3 4 2" xfId="15333" xr:uid="{00000000-0005-0000-0000-00009D3B0000}"/>
    <cellStyle name="Normal 2 3 2 3 2 3 4 2 2" xfId="15334" xr:uid="{00000000-0005-0000-0000-00009E3B0000}"/>
    <cellStyle name="Normal 2 3 2 3 2 3 4 3" xfId="15335" xr:uid="{00000000-0005-0000-0000-00009F3B0000}"/>
    <cellStyle name="Normal 2 3 2 3 2 3 5" xfId="15336" xr:uid="{00000000-0005-0000-0000-0000A03B0000}"/>
    <cellStyle name="Normal 2 3 2 3 2 3 5 2" xfId="15337" xr:uid="{00000000-0005-0000-0000-0000A13B0000}"/>
    <cellStyle name="Normal 2 3 2 3 2 3 6" xfId="15338" xr:uid="{00000000-0005-0000-0000-0000A23B0000}"/>
    <cellStyle name="Normal 2 3 2 3 2 3 6 2" xfId="15339" xr:uid="{00000000-0005-0000-0000-0000A33B0000}"/>
    <cellStyle name="Normal 2 3 2 3 2 3 7" xfId="15340" xr:uid="{00000000-0005-0000-0000-0000A43B0000}"/>
    <cellStyle name="Normal 2 3 2 3 2 4" xfId="15341" xr:uid="{00000000-0005-0000-0000-0000A53B0000}"/>
    <cellStyle name="Normal 2 3 2 3 2 4 2" xfId="15342" xr:uid="{00000000-0005-0000-0000-0000A63B0000}"/>
    <cellStyle name="Normal 2 3 2 3 2 4 2 2" xfId="15343" xr:uid="{00000000-0005-0000-0000-0000A73B0000}"/>
    <cellStyle name="Normal 2 3 2 3 2 4 3" xfId="15344" xr:uid="{00000000-0005-0000-0000-0000A83B0000}"/>
    <cellStyle name="Normal 2 3 2 3 2 5" xfId="15345" xr:uid="{00000000-0005-0000-0000-0000A93B0000}"/>
    <cellStyle name="Normal 2 3 2 3 2 5 2" xfId="15346" xr:uid="{00000000-0005-0000-0000-0000AA3B0000}"/>
    <cellStyle name="Normal 2 3 2 3 2 5 2 2" xfId="15347" xr:uid="{00000000-0005-0000-0000-0000AB3B0000}"/>
    <cellStyle name="Normal 2 3 2 3 2 5 3" xfId="15348" xr:uid="{00000000-0005-0000-0000-0000AC3B0000}"/>
    <cellStyle name="Normal 2 3 2 3 2 6" xfId="15349" xr:uid="{00000000-0005-0000-0000-0000AD3B0000}"/>
    <cellStyle name="Normal 2 3 2 3 2 6 2" xfId="15350" xr:uid="{00000000-0005-0000-0000-0000AE3B0000}"/>
    <cellStyle name="Normal 2 3 2 3 2 6 2 2" xfId="15351" xr:uid="{00000000-0005-0000-0000-0000AF3B0000}"/>
    <cellStyle name="Normal 2 3 2 3 2 6 3" xfId="15352" xr:uid="{00000000-0005-0000-0000-0000B03B0000}"/>
    <cellStyle name="Normal 2 3 2 3 2 7" xfId="15353" xr:uid="{00000000-0005-0000-0000-0000B13B0000}"/>
    <cellStyle name="Normal 2 3 2 3 2 7 2" xfId="15354" xr:uid="{00000000-0005-0000-0000-0000B23B0000}"/>
    <cellStyle name="Normal 2 3 2 3 2 8" xfId="15355" xr:uid="{00000000-0005-0000-0000-0000B33B0000}"/>
    <cellStyle name="Normal 2 3 2 3 2 8 2" xfId="15356" xr:uid="{00000000-0005-0000-0000-0000B43B0000}"/>
    <cellStyle name="Normal 2 3 2 3 2 9" xfId="15357" xr:uid="{00000000-0005-0000-0000-0000B53B0000}"/>
    <cellStyle name="Normal 2 3 2 3 3" xfId="15358" xr:uid="{00000000-0005-0000-0000-0000B63B0000}"/>
    <cellStyle name="Normal 2 3 2 3 3 2" xfId="15359" xr:uid="{00000000-0005-0000-0000-0000B73B0000}"/>
    <cellStyle name="Normal 2 3 2 3 3 2 2" xfId="15360" xr:uid="{00000000-0005-0000-0000-0000B83B0000}"/>
    <cellStyle name="Normal 2 3 2 3 3 2 2 2" xfId="15361" xr:uid="{00000000-0005-0000-0000-0000B93B0000}"/>
    <cellStyle name="Normal 2 3 2 3 3 2 2 2 2" xfId="15362" xr:uid="{00000000-0005-0000-0000-0000BA3B0000}"/>
    <cellStyle name="Normal 2 3 2 3 3 2 2 3" xfId="15363" xr:uid="{00000000-0005-0000-0000-0000BB3B0000}"/>
    <cellStyle name="Normal 2 3 2 3 3 2 3" xfId="15364" xr:uid="{00000000-0005-0000-0000-0000BC3B0000}"/>
    <cellStyle name="Normal 2 3 2 3 3 2 3 2" xfId="15365" xr:uid="{00000000-0005-0000-0000-0000BD3B0000}"/>
    <cellStyle name="Normal 2 3 2 3 3 2 3 2 2" xfId="15366" xr:uid="{00000000-0005-0000-0000-0000BE3B0000}"/>
    <cellStyle name="Normal 2 3 2 3 3 2 3 3" xfId="15367" xr:uid="{00000000-0005-0000-0000-0000BF3B0000}"/>
    <cellStyle name="Normal 2 3 2 3 3 2 4" xfId="15368" xr:uid="{00000000-0005-0000-0000-0000C03B0000}"/>
    <cellStyle name="Normal 2 3 2 3 3 2 4 2" xfId="15369" xr:uid="{00000000-0005-0000-0000-0000C13B0000}"/>
    <cellStyle name="Normal 2 3 2 3 3 2 4 2 2" xfId="15370" xr:uid="{00000000-0005-0000-0000-0000C23B0000}"/>
    <cellStyle name="Normal 2 3 2 3 3 2 4 3" xfId="15371" xr:uid="{00000000-0005-0000-0000-0000C33B0000}"/>
    <cellStyle name="Normal 2 3 2 3 3 2 5" xfId="15372" xr:uid="{00000000-0005-0000-0000-0000C43B0000}"/>
    <cellStyle name="Normal 2 3 2 3 3 2 5 2" xfId="15373" xr:uid="{00000000-0005-0000-0000-0000C53B0000}"/>
    <cellStyle name="Normal 2 3 2 3 3 2 6" xfId="15374" xr:uid="{00000000-0005-0000-0000-0000C63B0000}"/>
    <cellStyle name="Normal 2 3 2 3 3 2 6 2" xfId="15375" xr:uid="{00000000-0005-0000-0000-0000C73B0000}"/>
    <cellStyle name="Normal 2 3 2 3 3 2 7" xfId="15376" xr:uid="{00000000-0005-0000-0000-0000C83B0000}"/>
    <cellStyle name="Normal 2 3 2 3 3 3" xfId="15377" xr:uid="{00000000-0005-0000-0000-0000C93B0000}"/>
    <cellStyle name="Normal 2 3 2 3 3 3 2" xfId="15378" xr:uid="{00000000-0005-0000-0000-0000CA3B0000}"/>
    <cellStyle name="Normal 2 3 2 3 3 3 2 2" xfId="15379" xr:uid="{00000000-0005-0000-0000-0000CB3B0000}"/>
    <cellStyle name="Normal 2 3 2 3 3 3 3" xfId="15380" xr:uid="{00000000-0005-0000-0000-0000CC3B0000}"/>
    <cellStyle name="Normal 2 3 2 3 3 4" xfId="15381" xr:uid="{00000000-0005-0000-0000-0000CD3B0000}"/>
    <cellStyle name="Normal 2 3 2 3 3 4 2" xfId="15382" xr:uid="{00000000-0005-0000-0000-0000CE3B0000}"/>
    <cellStyle name="Normal 2 3 2 3 3 4 2 2" xfId="15383" xr:uid="{00000000-0005-0000-0000-0000CF3B0000}"/>
    <cellStyle name="Normal 2 3 2 3 3 4 3" xfId="15384" xr:uid="{00000000-0005-0000-0000-0000D03B0000}"/>
    <cellStyle name="Normal 2 3 2 3 3 5" xfId="15385" xr:uid="{00000000-0005-0000-0000-0000D13B0000}"/>
    <cellStyle name="Normal 2 3 2 3 3 5 2" xfId="15386" xr:uid="{00000000-0005-0000-0000-0000D23B0000}"/>
    <cellStyle name="Normal 2 3 2 3 3 5 2 2" xfId="15387" xr:uid="{00000000-0005-0000-0000-0000D33B0000}"/>
    <cellStyle name="Normal 2 3 2 3 3 5 3" xfId="15388" xr:uid="{00000000-0005-0000-0000-0000D43B0000}"/>
    <cellStyle name="Normal 2 3 2 3 3 6" xfId="15389" xr:uid="{00000000-0005-0000-0000-0000D53B0000}"/>
    <cellStyle name="Normal 2 3 2 3 3 6 2" xfId="15390" xr:uid="{00000000-0005-0000-0000-0000D63B0000}"/>
    <cellStyle name="Normal 2 3 2 3 3 7" xfId="15391" xr:uid="{00000000-0005-0000-0000-0000D73B0000}"/>
    <cellStyle name="Normal 2 3 2 3 3 7 2" xfId="15392" xr:uid="{00000000-0005-0000-0000-0000D83B0000}"/>
    <cellStyle name="Normal 2 3 2 3 3 8" xfId="15393" xr:uid="{00000000-0005-0000-0000-0000D93B0000}"/>
    <cellStyle name="Normal 2 3 2 3 4" xfId="15394" xr:uid="{00000000-0005-0000-0000-0000DA3B0000}"/>
    <cellStyle name="Normal 2 3 2 3 4 2" xfId="15395" xr:uid="{00000000-0005-0000-0000-0000DB3B0000}"/>
    <cellStyle name="Normal 2 3 2 3 4 2 2" xfId="15396" xr:uid="{00000000-0005-0000-0000-0000DC3B0000}"/>
    <cellStyle name="Normal 2 3 2 3 4 2 2 2" xfId="15397" xr:uid="{00000000-0005-0000-0000-0000DD3B0000}"/>
    <cellStyle name="Normal 2 3 2 3 4 2 3" xfId="15398" xr:uid="{00000000-0005-0000-0000-0000DE3B0000}"/>
    <cellStyle name="Normal 2 3 2 3 4 3" xfId="15399" xr:uid="{00000000-0005-0000-0000-0000DF3B0000}"/>
    <cellStyle name="Normal 2 3 2 3 4 3 2" xfId="15400" xr:uid="{00000000-0005-0000-0000-0000E03B0000}"/>
    <cellStyle name="Normal 2 3 2 3 4 3 2 2" xfId="15401" xr:uid="{00000000-0005-0000-0000-0000E13B0000}"/>
    <cellStyle name="Normal 2 3 2 3 4 3 3" xfId="15402" xr:uid="{00000000-0005-0000-0000-0000E23B0000}"/>
    <cellStyle name="Normal 2 3 2 3 4 4" xfId="15403" xr:uid="{00000000-0005-0000-0000-0000E33B0000}"/>
    <cellStyle name="Normal 2 3 2 3 4 4 2" xfId="15404" xr:uid="{00000000-0005-0000-0000-0000E43B0000}"/>
    <cellStyle name="Normal 2 3 2 3 4 4 2 2" xfId="15405" xr:uid="{00000000-0005-0000-0000-0000E53B0000}"/>
    <cellStyle name="Normal 2 3 2 3 4 4 3" xfId="15406" xr:uid="{00000000-0005-0000-0000-0000E63B0000}"/>
    <cellStyle name="Normal 2 3 2 3 4 5" xfId="15407" xr:uid="{00000000-0005-0000-0000-0000E73B0000}"/>
    <cellStyle name="Normal 2 3 2 3 4 5 2" xfId="15408" xr:uid="{00000000-0005-0000-0000-0000E83B0000}"/>
    <cellStyle name="Normal 2 3 2 3 4 6" xfId="15409" xr:uid="{00000000-0005-0000-0000-0000E93B0000}"/>
    <cellStyle name="Normal 2 3 2 3 4 6 2" xfId="15410" xr:uid="{00000000-0005-0000-0000-0000EA3B0000}"/>
    <cellStyle name="Normal 2 3 2 3 4 7" xfId="15411" xr:uid="{00000000-0005-0000-0000-0000EB3B0000}"/>
    <cellStyle name="Normal 2 3 2 3 5" xfId="15412" xr:uid="{00000000-0005-0000-0000-0000EC3B0000}"/>
    <cellStyle name="Normal 2 3 2 3 5 2" xfId="15413" xr:uid="{00000000-0005-0000-0000-0000ED3B0000}"/>
    <cellStyle name="Normal 2 3 2 3 5 2 2" xfId="15414" xr:uid="{00000000-0005-0000-0000-0000EE3B0000}"/>
    <cellStyle name="Normal 2 3 2 3 5 2 2 2" xfId="15415" xr:uid="{00000000-0005-0000-0000-0000EF3B0000}"/>
    <cellStyle name="Normal 2 3 2 3 5 2 3" xfId="15416" xr:uid="{00000000-0005-0000-0000-0000F03B0000}"/>
    <cellStyle name="Normal 2 3 2 3 5 3" xfId="15417" xr:uid="{00000000-0005-0000-0000-0000F13B0000}"/>
    <cellStyle name="Normal 2 3 2 3 5 3 2" xfId="15418" xr:uid="{00000000-0005-0000-0000-0000F23B0000}"/>
    <cellStyle name="Normal 2 3 2 3 5 3 2 2" xfId="15419" xr:uid="{00000000-0005-0000-0000-0000F33B0000}"/>
    <cellStyle name="Normal 2 3 2 3 5 3 3" xfId="15420" xr:uid="{00000000-0005-0000-0000-0000F43B0000}"/>
    <cellStyle name="Normal 2 3 2 3 5 4" xfId="15421" xr:uid="{00000000-0005-0000-0000-0000F53B0000}"/>
    <cellStyle name="Normal 2 3 2 3 5 4 2" xfId="15422" xr:uid="{00000000-0005-0000-0000-0000F63B0000}"/>
    <cellStyle name="Normal 2 3 2 3 5 4 2 2" xfId="15423" xr:uid="{00000000-0005-0000-0000-0000F73B0000}"/>
    <cellStyle name="Normal 2 3 2 3 5 4 3" xfId="15424" xr:uid="{00000000-0005-0000-0000-0000F83B0000}"/>
    <cellStyle name="Normal 2 3 2 3 5 5" xfId="15425" xr:uid="{00000000-0005-0000-0000-0000F93B0000}"/>
    <cellStyle name="Normal 2 3 2 3 5 5 2" xfId="15426" xr:uid="{00000000-0005-0000-0000-0000FA3B0000}"/>
    <cellStyle name="Normal 2 3 2 3 5 6" xfId="15427" xr:uid="{00000000-0005-0000-0000-0000FB3B0000}"/>
    <cellStyle name="Normal 2 3 2 3 5 6 2" xfId="15428" xr:uid="{00000000-0005-0000-0000-0000FC3B0000}"/>
    <cellStyle name="Normal 2 3 2 3 5 7" xfId="15429" xr:uid="{00000000-0005-0000-0000-0000FD3B0000}"/>
    <cellStyle name="Normal 2 3 2 3 6" xfId="15430" xr:uid="{00000000-0005-0000-0000-0000FE3B0000}"/>
    <cellStyle name="Normal 2 3 2 3 6 2" xfId="15431" xr:uid="{00000000-0005-0000-0000-0000FF3B0000}"/>
    <cellStyle name="Normal 2 3 2 3 6 2 2" xfId="15432" xr:uid="{00000000-0005-0000-0000-0000003C0000}"/>
    <cellStyle name="Normal 2 3 2 3 6 3" xfId="15433" xr:uid="{00000000-0005-0000-0000-0000013C0000}"/>
    <cellStyle name="Normal 2 3 2 3 7" xfId="15434" xr:uid="{00000000-0005-0000-0000-0000023C0000}"/>
    <cellStyle name="Normal 2 3 2 3 7 2" xfId="15435" xr:uid="{00000000-0005-0000-0000-0000033C0000}"/>
    <cellStyle name="Normal 2 3 2 3 7 2 2" xfId="15436" xr:uid="{00000000-0005-0000-0000-0000043C0000}"/>
    <cellStyle name="Normal 2 3 2 3 7 3" xfId="15437" xr:uid="{00000000-0005-0000-0000-0000053C0000}"/>
    <cellStyle name="Normal 2 3 2 3 8" xfId="15438" xr:uid="{00000000-0005-0000-0000-0000063C0000}"/>
    <cellStyle name="Normal 2 3 2 3 8 2" xfId="15439" xr:uid="{00000000-0005-0000-0000-0000073C0000}"/>
    <cellStyle name="Normal 2 3 2 3 8 2 2" xfId="15440" xr:uid="{00000000-0005-0000-0000-0000083C0000}"/>
    <cellStyle name="Normal 2 3 2 3 8 3" xfId="15441" xr:uid="{00000000-0005-0000-0000-0000093C0000}"/>
    <cellStyle name="Normal 2 3 2 3 9" xfId="15442" xr:uid="{00000000-0005-0000-0000-00000A3C0000}"/>
    <cellStyle name="Normal 2 3 2 3 9 2" xfId="15443" xr:uid="{00000000-0005-0000-0000-00000B3C0000}"/>
    <cellStyle name="Normal 2 3 2 4" xfId="15444" xr:uid="{00000000-0005-0000-0000-00000C3C0000}"/>
    <cellStyle name="Normal 2 3 2 4 2" xfId="15445" xr:uid="{00000000-0005-0000-0000-00000D3C0000}"/>
    <cellStyle name="Normal 2 3 2 4 2 2" xfId="15446" xr:uid="{00000000-0005-0000-0000-00000E3C0000}"/>
    <cellStyle name="Normal 2 3 2 4 2 2 2" xfId="15447" xr:uid="{00000000-0005-0000-0000-00000F3C0000}"/>
    <cellStyle name="Normal 2 3 2 4 2 2 2 2" xfId="15448" xr:uid="{00000000-0005-0000-0000-0000103C0000}"/>
    <cellStyle name="Normal 2 3 2 4 2 2 3" xfId="15449" xr:uid="{00000000-0005-0000-0000-0000113C0000}"/>
    <cellStyle name="Normal 2 3 2 4 2 3" xfId="15450" xr:uid="{00000000-0005-0000-0000-0000123C0000}"/>
    <cellStyle name="Normal 2 3 2 4 2 3 2" xfId="15451" xr:uid="{00000000-0005-0000-0000-0000133C0000}"/>
    <cellStyle name="Normal 2 3 2 4 2 3 2 2" xfId="15452" xr:uid="{00000000-0005-0000-0000-0000143C0000}"/>
    <cellStyle name="Normal 2 3 2 4 2 3 3" xfId="15453" xr:uid="{00000000-0005-0000-0000-0000153C0000}"/>
    <cellStyle name="Normal 2 3 2 4 2 4" xfId="15454" xr:uid="{00000000-0005-0000-0000-0000163C0000}"/>
    <cellStyle name="Normal 2 3 2 4 2 4 2" xfId="15455" xr:uid="{00000000-0005-0000-0000-0000173C0000}"/>
    <cellStyle name="Normal 2 3 2 4 2 4 2 2" xfId="15456" xr:uid="{00000000-0005-0000-0000-0000183C0000}"/>
    <cellStyle name="Normal 2 3 2 4 2 4 3" xfId="15457" xr:uid="{00000000-0005-0000-0000-0000193C0000}"/>
    <cellStyle name="Normal 2 3 2 4 2 5" xfId="15458" xr:uid="{00000000-0005-0000-0000-00001A3C0000}"/>
    <cellStyle name="Normal 2 3 2 4 2 5 2" xfId="15459" xr:uid="{00000000-0005-0000-0000-00001B3C0000}"/>
    <cellStyle name="Normal 2 3 2 4 2 6" xfId="15460" xr:uid="{00000000-0005-0000-0000-00001C3C0000}"/>
    <cellStyle name="Normal 2 3 2 4 2 6 2" xfId="15461" xr:uid="{00000000-0005-0000-0000-00001D3C0000}"/>
    <cellStyle name="Normal 2 3 2 4 2 7" xfId="15462" xr:uid="{00000000-0005-0000-0000-00001E3C0000}"/>
    <cellStyle name="Normal 2 3 2 4 3" xfId="15463" xr:uid="{00000000-0005-0000-0000-00001F3C0000}"/>
    <cellStyle name="Normal 2 3 2 4 3 2" xfId="15464" xr:uid="{00000000-0005-0000-0000-0000203C0000}"/>
    <cellStyle name="Normal 2 3 2 4 3 2 2" xfId="15465" xr:uid="{00000000-0005-0000-0000-0000213C0000}"/>
    <cellStyle name="Normal 2 3 2 4 3 2 2 2" xfId="15466" xr:uid="{00000000-0005-0000-0000-0000223C0000}"/>
    <cellStyle name="Normal 2 3 2 4 3 2 3" xfId="15467" xr:uid="{00000000-0005-0000-0000-0000233C0000}"/>
    <cellStyle name="Normal 2 3 2 4 3 3" xfId="15468" xr:uid="{00000000-0005-0000-0000-0000243C0000}"/>
    <cellStyle name="Normal 2 3 2 4 3 3 2" xfId="15469" xr:uid="{00000000-0005-0000-0000-0000253C0000}"/>
    <cellStyle name="Normal 2 3 2 4 3 3 2 2" xfId="15470" xr:uid="{00000000-0005-0000-0000-0000263C0000}"/>
    <cellStyle name="Normal 2 3 2 4 3 3 3" xfId="15471" xr:uid="{00000000-0005-0000-0000-0000273C0000}"/>
    <cellStyle name="Normal 2 3 2 4 3 4" xfId="15472" xr:uid="{00000000-0005-0000-0000-0000283C0000}"/>
    <cellStyle name="Normal 2 3 2 4 3 4 2" xfId="15473" xr:uid="{00000000-0005-0000-0000-0000293C0000}"/>
    <cellStyle name="Normal 2 3 2 4 3 4 2 2" xfId="15474" xr:uid="{00000000-0005-0000-0000-00002A3C0000}"/>
    <cellStyle name="Normal 2 3 2 4 3 4 3" xfId="15475" xr:uid="{00000000-0005-0000-0000-00002B3C0000}"/>
    <cellStyle name="Normal 2 3 2 4 3 5" xfId="15476" xr:uid="{00000000-0005-0000-0000-00002C3C0000}"/>
    <cellStyle name="Normal 2 3 2 4 3 5 2" xfId="15477" xr:uid="{00000000-0005-0000-0000-00002D3C0000}"/>
    <cellStyle name="Normal 2 3 2 4 3 6" xfId="15478" xr:uid="{00000000-0005-0000-0000-00002E3C0000}"/>
    <cellStyle name="Normal 2 3 2 4 3 6 2" xfId="15479" xr:uid="{00000000-0005-0000-0000-00002F3C0000}"/>
    <cellStyle name="Normal 2 3 2 4 3 7" xfId="15480" xr:uid="{00000000-0005-0000-0000-0000303C0000}"/>
    <cellStyle name="Normal 2 3 2 4 4" xfId="15481" xr:uid="{00000000-0005-0000-0000-0000313C0000}"/>
    <cellStyle name="Normal 2 3 2 4 4 2" xfId="15482" xr:uid="{00000000-0005-0000-0000-0000323C0000}"/>
    <cellStyle name="Normal 2 3 2 4 4 2 2" xfId="15483" xr:uid="{00000000-0005-0000-0000-0000333C0000}"/>
    <cellStyle name="Normal 2 3 2 4 4 3" xfId="15484" xr:uid="{00000000-0005-0000-0000-0000343C0000}"/>
    <cellStyle name="Normal 2 3 2 4 5" xfId="15485" xr:uid="{00000000-0005-0000-0000-0000353C0000}"/>
    <cellStyle name="Normal 2 3 2 4 5 2" xfId="15486" xr:uid="{00000000-0005-0000-0000-0000363C0000}"/>
    <cellStyle name="Normal 2 3 2 4 5 2 2" xfId="15487" xr:uid="{00000000-0005-0000-0000-0000373C0000}"/>
    <cellStyle name="Normal 2 3 2 4 5 3" xfId="15488" xr:uid="{00000000-0005-0000-0000-0000383C0000}"/>
    <cellStyle name="Normal 2 3 2 4 6" xfId="15489" xr:uid="{00000000-0005-0000-0000-0000393C0000}"/>
    <cellStyle name="Normal 2 3 2 4 6 2" xfId="15490" xr:uid="{00000000-0005-0000-0000-00003A3C0000}"/>
    <cellStyle name="Normal 2 3 2 4 6 2 2" xfId="15491" xr:uid="{00000000-0005-0000-0000-00003B3C0000}"/>
    <cellStyle name="Normal 2 3 2 4 6 3" xfId="15492" xr:uid="{00000000-0005-0000-0000-00003C3C0000}"/>
    <cellStyle name="Normal 2 3 2 4 7" xfId="15493" xr:uid="{00000000-0005-0000-0000-00003D3C0000}"/>
    <cellStyle name="Normal 2 3 2 4 7 2" xfId="15494" xr:uid="{00000000-0005-0000-0000-00003E3C0000}"/>
    <cellStyle name="Normal 2 3 2 4 8" xfId="15495" xr:uid="{00000000-0005-0000-0000-00003F3C0000}"/>
    <cellStyle name="Normal 2 3 2 4 8 2" xfId="15496" xr:uid="{00000000-0005-0000-0000-0000403C0000}"/>
    <cellStyle name="Normal 2 3 2 4 9" xfId="15497" xr:uid="{00000000-0005-0000-0000-0000413C0000}"/>
    <cellStyle name="Normal 2 3 2 5" xfId="15498" xr:uid="{00000000-0005-0000-0000-0000423C0000}"/>
    <cellStyle name="Normal 2 3 2 5 2" xfId="15499" xr:uid="{00000000-0005-0000-0000-0000433C0000}"/>
    <cellStyle name="Normal 2 3 2 5 2 2" xfId="15500" xr:uid="{00000000-0005-0000-0000-0000443C0000}"/>
    <cellStyle name="Normal 2 3 2 5 2 2 2" xfId="15501" xr:uid="{00000000-0005-0000-0000-0000453C0000}"/>
    <cellStyle name="Normal 2 3 2 5 2 2 2 2" xfId="15502" xr:uid="{00000000-0005-0000-0000-0000463C0000}"/>
    <cellStyle name="Normal 2 3 2 5 2 2 3" xfId="15503" xr:uid="{00000000-0005-0000-0000-0000473C0000}"/>
    <cellStyle name="Normal 2 3 2 5 2 3" xfId="15504" xr:uid="{00000000-0005-0000-0000-0000483C0000}"/>
    <cellStyle name="Normal 2 3 2 5 2 3 2" xfId="15505" xr:uid="{00000000-0005-0000-0000-0000493C0000}"/>
    <cellStyle name="Normal 2 3 2 5 2 3 2 2" xfId="15506" xr:uid="{00000000-0005-0000-0000-00004A3C0000}"/>
    <cellStyle name="Normal 2 3 2 5 2 3 3" xfId="15507" xr:uid="{00000000-0005-0000-0000-00004B3C0000}"/>
    <cellStyle name="Normal 2 3 2 5 2 4" xfId="15508" xr:uid="{00000000-0005-0000-0000-00004C3C0000}"/>
    <cellStyle name="Normal 2 3 2 5 2 4 2" xfId="15509" xr:uid="{00000000-0005-0000-0000-00004D3C0000}"/>
    <cellStyle name="Normal 2 3 2 5 2 4 2 2" xfId="15510" xr:uid="{00000000-0005-0000-0000-00004E3C0000}"/>
    <cellStyle name="Normal 2 3 2 5 2 4 3" xfId="15511" xr:uid="{00000000-0005-0000-0000-00004F3C0000}"/>
    <cellStyle name="Normal 2 3 2 5 2 5" xfId="15512" xr:uid="{00000000-0005-0000-0000-0000503C0000}"/>
    <cellStyle name="Normal 2 3 2 5 2 5 2" xfId="15513" xr:uid="{00000000-0005-0000-0000-0000513C0000}"/>
    <cellStyle name="Normal 2 3 2 5 2 6" xfId="15514" xr:uid="{00000000-0005-0000-0000-0000523C0000}"/>
    <cellStyle name="Normal 2 3 2 5 2 6 2" xfId="15515" xr:uid="{00000000-0005-0000-0000-0000533C0000}"/>
    <cellStyle name="Normal 2 3 2 5 2 7" xfId="15516" xr:uid="{00000000-0005-0000-0000-0000543C0000}"/>
    <cellStyle name="Normal 2 3 2 5 3" xfId="15517" xr:uid="{00000000-0005-0000-0000-0000553C0000}"/>
    <cellStyle name="Normal 2 3 2 5 3 2" xfId="15518" xr:uid="{00000000-0005-0000-0000-0000563C0000}"/>
    <cellStyle name="Normal 2 3 2 5 3 2 2" xfId="15519" xr:uid="{00000000-0005-0000-0000-0000573C0000}"/>
    <cellStyle name="Normal 2 3 2 5 3 3" xfId="15520" xr:uid="{00000000-0005-0000-0000-0000583C0000}"/>
    <cellStyle name="Normal 2 3 2 5 4" xfId="15521" xr:uid="{00000000-0005-0000-0000-0000593C0000}"/>
    <cellStyle name="Normal 2 3 2 5 4 2" xfId="15522" xr:uid="{00000000-0005-0000-0000-00005A3C0000}"/>
    <cellStyle name="Normal 2 3 2 5 4 2 2" xfId="15523" xr:uid="{00000000-0005-0000-0000-00005B3C0000}"/>
    <cellStyle name="Normal 2 3 2 5 4 3" xfId="15524" xr:uid="{00000000-0005-0000-0000-00005C3C0000}"/>
    <cellStyle name="Normal 2 3 2 5 5" xfId="15525" xr:uid="{00000000-0005-0000-0000-00005D3C0000}"/>
    <cellStyle name="Normal 2 3 2 5 5 2" xfId="15526" xr:uid="{00000000-0005-0000-0000-00005E3C0000}"/>
    <cellStyle name="Normal 2 3 2 5 5 2 2" xfId="15527" xr:uid="{00000000-0005-0000-0000-00005F3C0000}"/>
    <cellStyle name="Normal 2 3 2 5 5 3" xfId="15528" xr:uid="{00000000-0005-0000-0000-0000603C0000}"/>
    <cellStyle name="Normal 2 3 2 5 6" xfId="15529" xr:uid="{00000000-0005-0000-0000-0000613C0000}"/>
    <cellStyle name="Normal 2 3 2 5 6 2" xfId="15530" xr:uid="{00000000-0005-0000-0000-0000623C0000}"/>
    <cellStyle name="Normal 2 3 2 5 7" xfId="15531" xr:uid="{00000000-0005-0000-0000-0000633C0000}"/>
    <cellStyle name="Normal 2 3 2 5 7 2" xfId="15532" xr:uid="{00000000-0005-0000-0000-0000643C0000}"/>
    <cellStyle name="Normal 2 3 2 5 8" xfId="15533" xr:uid="{00000000-0005-0000-0000-0000653C0000}"/>
    <cellStyle name="Normal 2 3 2 6" xfId="15534" xr:uid="{00000000-0005-0000-0000-0000663C0000}"/>
    <cellStyle name="Normal 2 3 2 6 2" xfId="15535" xr:uid="{00000000-0005-0000-0000-0000673C0000}"/>
    <cellStyle name="Normal 2 3 2 6 2 2" xfId="15536" xr:uid="{00000000-0005-0000-0000-0000683C0000}"/>
    <cellStyle name="Normal 2 3 2 6 2 2 2" xfId="15537" xr:uid="{00000000-0005-0000-0000-0000693C0000}"/>
    <cellStyle name="Normal 2 3 2 6 2 3" xfId="15538" xr:uid="{00000000-0005-0000-0000-00006A3C0000}"/>
    <cellStyle name="Normal 2 3 2 6 3" xfId="15539" xr:uid="{00000000-0005-0000-0000-00006B3C0000}"/>
    <cellStyle name="Normal 2 3 2 6 3 2" xfId="15540" xr:uid="{00000000-0005-0000-0000-00006C3C0000}"/>
    <cellStyle name="Normal 2 3 2 6 3 2 2" xfId="15541" xr:uid="{00000000-0005-0000-0000-00006D3C0000}"/>
    <cellStyle name="Normal 2 3 2 6 3 3" xfId="15542" xr:uid="{00000000-0005-0000-0000-00006E3C0000}"/>
    <cellStyle name="Normal 2 3 2 6 4" xfId="15543" xr:uid="{00000000-0005-0000-0000-00006F3C0000}"/>
    <cellStyle name="Normal 2 3 2 6 4 2" xfId="15544" xr:uid="{00000000-0005-0000-0000-0000703C0000}"/>
    <cellStyle name="Normal 2 3 2 6 4 2 2" xfId="15545" xr:uid="{00000000-0005-0000-0000-0000713C0000}"/>
    <cellStyle name="Normal 2 3 2 6 4 3" xfId="15546" xr:uid="{00000000-0005-0000-0000-0000723C0000}"/>
    <cellStyle name="Normal 2 3 2 6 5" xfId="15547" xr:uid="{00000000-0005-0000-0000-0000733C0000}"/>
    <cellStyle name="Normal 2 3 2 6 5 2" xfId="15548" xr:uid="{00000000-0005-0000-0000-0000743C0000}"/>
    <cellStyle name="Normal 2 3 2 6 6" xfId="15549" xr:uid="{00000000-0005-0000-0000-0000753C0000}"/>
    <cellStyle name="Normal 2 3 2 6 6 2" xfId="15550" xr:uid="{00000000-0005-0000-0000-0000763C0000}"/>
    <cellStyle name="Normal 2 3 2 6 7" xfId="15551" xr:uid="{00000000-0005-0000-0000-0000773C0000}"/>
    <cellStyle name="Normal 2 3 2 7" xfId="15552" xr:uid="{00000000-0005-0000-0000-0000783C0000}"/>
    <cellStyle name="Normal 2 3 2 7 2" xfId="15553" xr:uid="{00000000-0005-0000-0000-0000793C0000}"/>
    <cellStyle name="Normal 2 3 2 7 2 2" xfId="15554" xr:uid="{00000000-0005-0000-0000-00007A3C0000}"/>
    <cellStyle name="Normal 2 3 2 7 2 2 2" xfId="15555" xr:uid="{00000000-0005-0000-0000-00007B3C0000}"/>
    <cellStyle name="Normal 2 3 2 7 2 3" xfId="15556" xr:uid="{00000000-0005-0000-0000-00007C3C0000}"/>
    <cellStyle name="Normal 2 3 2 7 3" xfId="15557" xr:uid="{00000000-0005-0000-0000-00007D3C0000}"/>
    <cellStyle name="Normal 2 3 2 7 3 2" xfId="15558" xr:uid="{00000000-0005-0000-0000-00007E3C0000}"/>
    <cellStyle name="Normal 2 3 2 7 3 2 2" xfId="15559" xr:uid="{00000000-0005-0000-0000-00007F3C0000}"/>
    <cellStyle name="Normal 2 3 2 7 3 3" xfId="15560" xr:uid="{00000000-0005-0000-0000-0000803C0000}"/>
    <cellStyle name="Normal 2 3 2 7 4" xfId="15561" xr:uid="{00000000-0005-0000-0000-0000813C0000}"/>
    <cellStyle name="Normal 2 3 2 7 4 2" xfId="15562" xr:uid="{00000000-0005-0000-0000-0000823C0000}"/>
    <cellStyle name="Normal 2 3 2 7 4 2 2" xfId="15563" xr:uid="{00000000-0005-0000-0000-0000833C0000}"/>
    <cellStyle name="Normal 2 3 2 7 4 3" xfId="15564" xr:uid="{00000000-0005-0000-0000-0000843C0000}"/>
    <cellStyle name="Normal 2 3 2 7 5" xfId="15565" xr:uid="{00000000-0005-0000-0000-0000853C0000}"/>
    <cellStyle name="Normal 2 3 2 7 5 2" xfId="15566" xr:uid="{00000000-0005-0000-0000-0000863C0000}"/>
    <cellStyle name="Normal 2 3 2 7 6" xfId="15567" xr:uid="{00000000-0005-0000-0000-0000873C0000}"/>
    <cellStyle name="Normal 2 3 2 7 6 2" xfId="15568" xr:uid="{00000000-0005-0000-0000-0000883C0000}"/>
    <cellStyle name="Normal 2 3 2 7 7" xfId="15569" xr:uid="{00000000-0005-0000-0000-0000893C0000}"/>
    <cellStyle name="Normal 2 3 2 8" xfId="15570" xr:uid="{00000000-0005-0000-0000-00008A3C0000}"/>
    <cellStyle name="Normal 2 3 2 8 2" xfId="15571" xr:uid="{00000000-0005-0000-0000-00008B3C0000}"/>
    <cellStyle name="Normal 2 3 2 8 2 2" xfId="15572" xr:uid="{00000000-0005-0000-0000-00008C3C0000}"/>
    <cellStyle name="Normal 2 3 2 8 3" xfId="15573" xr:uid="{00000000-0005-0000-0000-00008D3C0000}"/>
    <cellStyle name="Normal 2 3 2 9" xfId="15574" xr:uid="{00000000-0005-0000-0000-00008E3C0000}"/>
    <cellStyle name="Normal 2 3 2 9 2" xfId="15575" xr:uid="{00000000-0005-0000-0000-00008F3C0000}"/>
    <cellStyle name="Normal 2 3 2 9 2 2" xfId="15576" xr:uid="{00000000-0005-0000-0000-0000903C0000}"/>
    <cellStyle name="Normal 2 3 2 9 3" xfId="15577" xr:uid="{00000000-0005-0000-0000-0000913C0000}"/>
    <cellStyle name="Normal 2 3 2_Confidential Information" xfId="15578" xr:uid="{00000000-0005-0000-0000-0000923C0000}"/>
    <cellStyle name="Normal 2 3 3" xfId="476" xr:uid="{00000000-0005-0000-0000-0000933C0000}"/>
    <cellStyle name="Normal 2 3 3 10" xfId="15579" xr:uid="{00000000-0005-0000-0000-0000943C0000}"/>
    <cellStyle name="Normal 2 3 3 10 2" xfId="15580" xr:uid="{00000000-0005-0000-0000-0000953C0000}"/>
    <cellStyle name="Normal 2 3 3 10 2 2" xfId="15581" xr:uid="{00000000-0005-0000-0000-0000963C0000}"/>
    <cellStyle name="Normal 2 3 3 10 3" xfId="15582" xr:uid="{00000000-0005-0000-0000-0000973C0000}"/>
    <cellStyle name="Normal 2 3 3 11" xfId="15583" xr:uid="{00000000-0005-0000-0000-0000983C0000}"/>
    <cellStyle name="Normal 2 3 3 11 2" xfId="15584" xr:uid="{00000000-0005-0000-0000-0000993C0000}"/>
    <cellStyle name="Normal 2 3 3 12" xfId="15585" xr:uid="{00000000-0005-0000-0000-00009A3C0000}"/>
    <cellStyle name="Normal 2 3 3 12 2" xfId="15586" xr:uid="{00000000-0005-0000-0000-00009B3C0000}"/>
    <cellStyle name="Normal 2 3 3 13" xfId="15587" xr:uid="{00000000-0005-0000-0000-00009C3C0000}"/>
    <cellStyle name="Normal 2 3 3 2" xfId="477" xr:uid="{00000000-0005-0000-0000-00009D3C0000}"/>
    <cellStyle name="Normal 2 3 3 2 10" xfId="15588" xr:uid="{00000000-0005-0000-0000-00009E3C0000}"/>
    <cellStyle name="Normal 2 3 3 2 10 2" xfId="15589" xr:uid="{00000000-0005-0000-0000-00009F3C0000}"/>
    <cellStyle name="Normal 2 3 3 2 11" xfId="15590" xr:uid="{00000000-0005-0000-0000-0000A03C0000}"/>
    <cellStyle name="Normal 2 3 3 2 2" xfId="15591" xr:uid="{00000000-0005-0000-0000-0000A13C0000}"/>
    <cellStyle name="Normal 2 3 3 2 2 2" xfId="15592" xr:uid="{00000000-0005-0000-0000-0000A23C0000}"/>
    <cellStyle name="Normal 2 3 3 2 2 2 2" xfId="15593" xr:uid="{00000000-0005-0000-0000-0000A33C0000}"/>
    <cellStyle name="Normal 2 3 3 2 2 2 2 2" xfId="15594" xr:uid="{00000000-0005-0000-0000-0000A43C0000}"/>
    <cellStyle name="Normal 2 3 3 2 2 2 2 2 2" xfId="15595" xr:uid="{00000000-0005-0000-0000-0000A53C0000}"/>
    <cellStyle name="Normal 2 3 3 2 2 2 2 3" xfId="15596" xr:uid="{00000000-0005-0000-0000-0000A63C0000}"/>
    <cellStyle name="Normal 2 3 3 2 2 2 3" xfId="15597" xr:uid="{00000000-0005-0000-0000-0000A73C0000}"/>
    <cellStyle name="Normal 2 3 3 2 2 2 3 2" xfId="15598" xr:uid="{00000000-0005-0000-0000-0000A83C0000}"/>
    <cellStyle name="Normal 2 3 3 2 2 2 3 2 2" xfId="15599" xr:uid="{00000000-0005-0000-0000-0000A93C0000}"/>
    <cellStyle name="Normal 2 3 3 2 2 2 3 3" xfId="15600" xr:uid="{00000000-0005-0000-0000-0000AA3C0000}"/>
    <cellStyle name="Normal 2 3 3 2 2 2 4" xfId="15601" xr:uid="{00000000-0005-0000-0000-0000AB3C0000}"/>
    <cellStyle name="Normal 2 3 3 2 2 2 4 2" xfId="15602" xr:uid="{00000000-0005-0000-0000-0000AC3C0000}"/>
    <cellStyle name="Normal 2 3 3 2 2 2 4 2 2" xfId="15603" xr:uid="{00000000-0005-0000-0000-0000AD3C0000}"/>
    <cellStyle name="Normal 2 3 3 2 2 2 4 3" xfId="15604" xr:uid="{00000000-0005-0000-0000-0000AE3C0000}"/>
    <cellStyle name="Normal 2 3 3 2 2 2 5" xfId="15605" xr:uid="{00000000-0005-0000-0000-0000AF3C0000}"/>
    <cellStyle name="Normal 2 3 3 2 2 2 5 2" xfId="15606" xr:uid="{00000000-0005-0000-0000-0000B03C0000}"/>
    <cellStyle name="Normal 2 3 3 2 2 2 6" xfId="15607" xr:uid="{00000000-0005-0000-0000-0000B13C0000}"/>
    <cellStyle name="Normal 2 3 3 2 2 2 6 2" xfId="15608" xr:uid="{00000000-0005-0000-0000-0000B23C0000}"/>
    <cellStyle name="Normal 2 3 3 2 2 2 7" xfId="15609" xr:uid="{00000000-0005-0000-0000-0000B33C0000}"/>
    <cellStyle name="Normal 2 3 3 2 2 3" xfId="15610" xr:uid="{00000000-0005-0000-0000-0000B43C0000}"/>
    <cellStyle name="Normal 2 3 3 2 2 3 2" xfId="15611" xr:uid="{00000000-0005-0000-0000-0000B53C0000}"/>
    <cellStyle name="Normal 2 3 3 2 2 3 2 2" xfId="15612" xr:uid="{00000000-0005-0000-0000-0000B63C0000}"/>
    <cellStyle name="Normal 2 3 3 2 2 3 2 2 2" xfId="15613" xr:uid="{00000000-0005-0000-0000-0000B73C0000}"/>
    <cellStyle name="Normal 2 3 3 2 2 3 2 3" xfId="15614" xr:uid="{00000000-0005-0000-0000-0000B83C0000}"/>
    <cellStyle name="Normal 2 3 3 2 2 3 3" xfId="15615" xr:uid="{00000000-0005-0000-0000-0000B93C0000}"/>
    <cellStyle name="Normal 2 3 3 2 2 3 3 2" xfId="15616" xr:uid="{00000000-0005-0000-0000-0000BA3C0000}"/>
    <cellStyle name="Normal 2 3 3 2 2 3 3 2 2" xfId="15617" xr:uid="{00000000-0005-0000-0000-0000BB3C0000}"/>
    <cellStyle name="Normal 2 3 3 2 2 3 3 3" xfId="15618" xr:uid="{00000000-0005-0000-0000-0000BC3C0000}"/>
    <cellStyle name="Normal 2 3 3 2 2 3 4" xfId="15619" xr:uid="{00000000-0005-0000-0000-0000BD3C0000}"/>
    <cellStyle name="Normal 2 3 3 2 2 3 4 2" xfId="15620" xr:uid="{00000000-0005-0000-0000-0000BE3C0000}"/>
    <cellStyle name="Normal 2 3 3 2 2 3 4 2 2" xfId="15621" xr:uid="{00000000-0005-0000-0000-0000BF3C0000}"/>
    <cellStyle name="Normal 2 3 3 2 2 3 4 3" xfId="15622" xr:uid="{00000000-0005-0000-0000-0000C03C0000}"/>
    <cellStyle name="Normal 2 3 3 2 2 3 5" xfId="15623" xr:uid="{00000000-0005-0000-0000-0000C13C0000}"/>
    <cellStyle name="Normal 2 3 3 2 2 3 5 2" xfId="15624" xr:uid="{00000000-0005-0000-0000-0000C23C0000}"/>
    <cellStyle name="Normal 2 3 3 2 2 3 6" xfId="15625" xr:uid="{00000000-0005-0000-0000-0000C33C0000}"/>
    <cellStyle name="Normal 2 3 3 2 2 3 6 2" xfId="15626" xr:uid="{00000000-0005-0000-0000-0000C43C0000}"/>
    <cellStyle name="Normal 2 3 3 2 2 3 7" xfId="15627" xr:uid="{00000000-0005-0000-0000-0000C53C0000}"/>
    <cellStyle name="Normal 2 3 3 2 2 4" xfId="15628" xr:uid="{00000000-0005-0000-0000-0000C63C0000}"/>
    <cellStyle name="Normal 2 3 3 2 2 4 2" xfId="15629" xr:uid="{00000000-0005-0000-0000-0000C73C0000}"/>
    <cellStyle name="Normal 2 3 3 2 2 4 2 2" xfId="15630" xr:uid="{00000000-0005-0000-0000-0000C83C0000}"/>
    <cellStyle name="Normal 2 3 3 2 2 4 3" xfId="15631" xr:uid="{00000000-0005-0000-0000-0000C93C0000}"/>
    <cellStyle name="Normal 2 3 3 2 2 5" xfId="15632" xr:uid="{00000000-0005-0000-0000-0000CA3C0000}"/>
    <cellStyle name="Normal 2 3 3 2 2 5 2" xfId="15633" xr:uid="{00000000-0005-0000-0000-0000CB3C0000}"/>
    <cellStyle name="Normal 2 3 3 2 2 5 2 2" xfId="15634" xr:uid="{00000000-0005-0000-0000-0000CC3C0000}"/>
    <cellStyle name="Normal 2 3 3 2 2 5 3" xfId="15635" xr:uid="{00000000-0005-0000-0000-0000CD3C0000}"/>
    <cellStyle name="Normal 2 3 3 2 2 6" xfId="15636" xr:uid="{00000000-0005-0000-0000-0000CE3C0000}"/>
    <cellStyle name="Normal 2 3 3 2 2 6 2" xfId="15637" xr:uid="{00000000-0005-0000-0000-0000CF3C0000}"/>
    <cellStyle name="Normal 2 3 3 2 2 6 2 2" xfId="15638" xr:uid="{00000000-0005-0000-0000-0000D03C0000}"/>
    <cellStyle name="Normal 2 3 3 2 2 6 3" xfId="15639" xr:uid="{00000000-0005-0000-0000-0000D13C0000}"/>
    <cellStyle name="Normal 2 3 3 2 2 7" xfId="15640" xr:uid="{00000000-0005-0000-0000-0000D23C0000}"/>
    <cellStyle name="Normal 2 3 3 2 2 7 2" xfId="15641" xr:uid="{00000000-0005-0000-0000-0000D33C0000}"/>
    <cellStyle name="Normal 2 3 3 2 2 8" xfId="15642" xr:uid="{00000000-0005-0000-0000-0000D43C0000}"/>
    <cellStyle name="Normal 2 3 3 2 2 8 2" xfId="15643" xr:uid="{00000000-0005-0000-0000-0000D53C0000}"/>
    <cellStyle name="Normal 2 3 3 2 2 9" xfId="15644" xr:uid="{00000000-0005-0000-0000-0000D63C0000}"/>
    <cellStyle name="Normal 2 3 3 2 3" xfId="15645" xr:uid="{00000000-0005-0000-0000-0000D73C0000}"/>
    <cellStyle name="Normal 2 3 3 2 3 2" xfId="15646" xr:uid="{00000000-0005-0000-0000-0000D83C0000}"/>
    <cellStyle name="Normal 2 3 3 2 3 2 2" xfId="15647" xr:uid="{00000000-0005-0000-0000-0000D93C0000}"/>
    <cellStyle name="Normal 2 3 3 2 3 2 2 2" xfId="15648" xr:uid="{00000000-0005-0000-0000-0000DA3C0000}"/>
    <cellStyle name="Normal 2 3 3 2 3 2 2 2 2" xfId="15649" xr:uid="{00000000-0005-0000-0000-0000DB3C0000}"/>
    <cellStyle name="Normal 2 3 3 2 3 2 2 3" xfId="15650" xr:uid="{00000000-0005-0000-0000-0000DC3C0000}"/>
    <cellStyle name="Normal 2 3 3 2 3 2 3" xfId="15651" xr:uid="{00000000-0005-0000-0000-0000DD3C0000}"/>
    <cellStyle name="Normal 2 3 3 2 3 2 3 2" xfId="15652" xr:uid="{00000000-0005-0000-0000-0000DE3C0000}"/>
    <cellStyle name="Normal 2 3 3 2 3 2 3 2 2" xfId="15653" xr:uid="{00000000-0005-0000-0000-0000DF3C0000}"/>
    <cellStyle name="Normal 2 3 3 2 3 2 3 3" xfId="15654" xr:uid="{00000000-0005-0000-0000-0000E03C0000}"/>
    <cellStyle name="Normal 2 3 3 2 3 2 4" xfId="15655" xr:uid="{00000000-0005-0000-0000-0000E13C0000}"/>
    <cellStyle name="Normal 2 3 3 2 3 2 4 2" xfId="15656" xr:uid="{00000000-0005-0000-0000-0000E23C0000}"/>
    <cellStyle name="Normal 2 3 3 2 3 2 4 2 2" xfId="15657" xr:uid="{00000000-0005-0000-0000-0000E33C0000}"/>
    <cellStyle name="Normal 2 3 3 2 3 2 4 3" xfId="15658" xr:uid="{00000000-0005-0000-0000-0000E43C0000}"/>
    <cellStyle name="Normal 2 3 3 2 3 2 5" xfId="15659" xr:uid="{00000000-0005-0000-0000-0000E53C0000}"/>
    <cellStyle name="Normal 2 3 3 2 3 2 5 2" xfId="15660" xr:uid="{00000000-0005-0000-0000-0000E63C0000}"/>
    <cellStyle name="Normal 2 3 3 2 3 2 6" xfId="15661" xr:uid="{00000000-0005-0000-0000-0000E73C0000}"/>
    <cellStyle name="Normal 2 3 3 2 3 2 6 2" xfId="15662" xr:uid="{00000000-0005-0000-0000-0000E83C0000}"/>
    <cellStyle name="Normal 2 3 3 2 3 2 7" xfId="15663" xr:uid="{00000000-0005-0000-0000-0000E93C0000}"/>
    <cellStyle name="Normal 2 3 3 2 3 3" xfId="15664" xr:uid="{00000000-0005-0000-0000-0000EA3C0000}"/>
    <cellStyle name="Normal 2 3 3 2 3 3 2" xfId="15665" xr:uid="{00000000-0005-0000-0000-0000EB3C0000}"/>
    <cellStyle name="Normal 2 3 3 2 3 3 2 2" xfId="15666" xr:uid="{00000000-0005-0000-0000-0000EC3C0000}"/>
    <cellStyle name="Normal 2 3 3 2 3 3 3" xfId="15667" xr:uid="{00000000-0005-0000-0000-0000ED3C0000}"/>
    <cellStyle name="Normal 2 3 3 2 3 4" xfId="15668" xr:uid="{00000000-0005-0000-0000-0000EE3C0000}"/>
    <cellStyle name="Normal 2 3 3 2 3 4 2" xfId="15669" xr:uid="{00000000-0005-0000-0000-0000EF3C0000}"/>
    <cellStyle name="Normal 2 3 3 2 3 4 2 2" xfId="15670" xr:uid="{00000000-0005-0000-0000-0000F03C0000}"/>
    <cellStyle name="Normal 2 3 3 2 3 4 3" xfId="15671" xr:uid="{00000000-0005-0000-0000-0000F13C0000}"/>
    <cellStyle name="Normal 2 3 3 2 3 5" xfId="15672" xr:uid="{00000000-0005-0000-0000-0000F23C0000}"/>
    <cellStyle name="Normal 2 3 3 2 3 5 2" xfId="15673" xr:uid="{00000000-0005-0000-0000-0000F33C0000}"/>
    <cellStyle name="Normal 2 3 3 2 3 5 2 2" xfId="15674" xr:uid="{00000000-0005-0000-0000-0000F43C0000}"/>
    <cellStyle name="Normal 2 3 3 2 3 5 3" xfId="15675" xr:uid="{00000000-0005-0000-0000-0000F53C0000}"/>
    <cellStyle name="Normal 2 3 3 2 3 6" xfId="15676" xr:uid="{00000000-0005-0000-0000-0000F63C0000}"/>
    <cellStyle name="Normal 2 3 3 2 3 6 2" xfId="15677" xr:uid="{00000000-0005-0000-0000-0000F73C0000}"/>
    <cellStyle name="Normal 2 3 3 2 3 7" xfId="15678" xr:uid="{00000000-0005-0000-0000-0000F83C0000}"/>
    <cellStyle name="Normal 2 3 3 2 3 7 2" xfId="15679" xr:uid="{00000000-0005-0000-0000-0000F93C0000}"/>
    <cellStyle name="Normal 2 3 3 2 3 8" xfId="15680" xr:uid="{00000000-0005-0000-0000-0000FA3C0000}"/>
    <cellStyle name="Normal 2 3 3 2 4" xfId="15681" xr:uid="{00000000-0005-0000-0000-0000FB3C0000}"/>
    <cellStyle name="Normal 2 3 3 2 4 2" xfId="15682" xr:uid="{00000000-0005-0000-0000-0000FC3C0000}"/>
    <cellStyle name="Normal 2 3 3 2 4 2 2" xfId="15683" xr:uid="{00000000-0005-0000-0000-0000FD3C0000}"/>
    <cellStyle name="Normal 2 3 3 2 4 2 2 2" xfId="15684" xr:uid="{00000000-0005-0000-0000-0000FE3C0000}"/>
    <cellStyle name="Normal 2 3 3 2 4 2 3" xfId="15685" xr:uid="{00000000-0005-0000-0000-0000FF3C0000}"/>
    <cellStyle name="Normal 2 3 3 2 4 3" xfId="15686" xr:uid="{00000000-0005-0000-0000-0000003D0000}"/>
    <cellStyle name="Normal 2 3 3 2 4 3 2" xfId="15687" xr:uid="{00000000-0005-0000-0000-0000013D0000}"/>
    <cellStyle name="Normal 2 3 3 2 4 3 2 2" xfId="15688" xr:uid="{00000000-0005-0000-0000-0000023D0000}"/>
    <cellStyle name="Normal 2 3 3 2 4 3 3" xfId="15689" xr:uid="{00000000-0005-0000-0000-0000033D0000}"/>
    <cellStyle name="Normal 2 3 3 2 4 4" xfId="15690" xr:uid="{00000000-0005-0000-0000-0000043D0000}"/>
    <cellStyle name="Normal 2 3 3 2 4 4 2" xfId="15691" xr:uid="{00000000-0005-0000-0000-0000053D0000}"/>
    <cellStyle name="Normal 2 3 3 2 4 4 2 2" xfId="15692" xr:uid="{00000000-0005-0000-0000-0000063D0000}"/>
    <cellStyle name="Normal 2 3 3 2 4 4 3" xfId="15693" xr:uid="{00000000-0005-0000-0000-0000073D0000}"/>
    <cellStyle name="Normal 2 3 3 2 4 5" xfId="15694" xr:uid="{00000000-0005-0000-0000-0000083D0000}"/>
    <cellStyle name="Normal 2 3 3 2 4 5 2" xfId="15695" xr:uid="{00000000-0005-0000-0000-0000093D0000}"/>
    <cellStyle name="Normal 2 3 3 2 4 6" xfId="15696" xr:uid="{00000000-0005-0000-0000-00000A3D0000}"/>
    <cellStyle name="Normal 2 3 3 2 4 6 2" xfId="15697" xr:uid="{00000000-0005-0000-0000-00000B3D0000}"/>
    <cellStyle name="Normal 2 3 3 2 4 7" xfId="15698" xr:uid="{00000000-0005-0000-0000-00000C3D0000}"/>
    <cellStyle name="Normal 2 3 3 2 5" xfId="15699" xr:uid="{00000000-0005-0000-0000-00000D3D0000}"/>
    <cellStyle name="Normal 2 3 3 2 5 2" xfId="15700" xr:uid="{00000000-0005-0000-0000-00000E3D0000}"/>
    <cellStyle name="Normal 2 3 3 2 5 2 2" xfId="15701" xr:uid="{00000000-0005-0000-0000-00000F3D0000}"/>
    <cellStyle name="Normal 2 3 3 2 5 2 2 2" xfId="15702" xr:uid="{00000000-0005-0000-0000-0000103D0000}"/>
    <cellStyle name="Normal 2 3 3 2 5 2 3" xfId="15703" xr:uid="{00000000-0005-0000-0000-0000113D0000}"/>
    <cellStyle name="Normal 2 3 3 2 5 3" xfId="15704" xr:uid="{00000000-0005-0000-0000-0000123D0000}"/>
    <cellStyle name="Normal 2 3 3 2 5 3 2" xfId="15705" xr:uid="{00000000-0005-0000-0000-0000133D0000}"/>
    <cellStyle name="Normal 2 3 3 2 5 3 2 2" xfId="15706" xr:uid="{00000000-0005-0000-0000-0000143D0000}"/>
    <cellStyle name="Normal 2 3 3 2 5 3 3" xfId="15707" xr:uid="{00000000-0005-0000-0000-0000153D0000}"/>
    <cellStyle name="Normal 2 3 3 2 5 4" xfId="15708" xr:uid="{00000000-0005-0000-0000-0000163D0000}"/>
    <cellStyle name="Normal 2 3 3 2 5 4 2" xfId="15709" xr:uid="{00000000-0005-0000-0000-0000173D0000}"/>
    <cellStyle name="Normal 2 3 3 2 5 4 2 2" xfId="15710" xr:uid="{00000000-0005-0000-0000-0000183D0000}"/>
    <cellStyle name="Normal 2 3 3 2 5 4 3" xfId="15711" xr:uid="{00000000-0005-0000-0000-0000193D0000}"/>
    <cellStyle name="Normal 2 3 3 2 5 5" xfId="15712" xr:uid="{00000000-0005-0000-0000-00001A3D0000}"/>
    <cellStyle name="Normal 2 3 3 2 5 5 2" xfId="15713" xr:uid="{00000000-0005-0000-0000-00001B3D0000}"/>
    <cellStyle name="Normal 2 3 3 2 5 6" xfId="15714" xr:uid="{00000000-0005-0000-0000-00001C3D0000}"/>
    <cellStyle name="Normal 2 3 3 2 5 6 2" xfId="15715" xr:uid="{00000000-0005-0000-0000-00001D3D0000}"/>
    <cellStyle name="Normal 2 3 3 2 5 7" xfId="15716" xr:uid="{00000000-0005-0000-0000-00001E3D0000}"/>
    <cellStyle name="Normal 2 3 3 2 6" xfId="15717" xr:uid="{00000000-0005-0000-0000-00001F3D0000}"/>
    <cellStyle name="Normal 2 3 3 2 6 2" xfId="15718" xr:uid="{00000000-0005-0000-0000-0000203D0000}"/>
    <cellStyle name="Normal 2 3 3 2 6 2 2" xfId="15719" xr:uid="{00000000-0005-0000-0000-0000213D0000}"/>
    <cellStyle name="Normal 2 3 3 2 6 3" xfId="15720" xr:uid="{00000000-0005-0000-0000-0000223D0000}"/>
    <cellStyle name="Normal 2 3 3 2 7" xfId="15721" xr:uid="{00000000-0005-0000-0000-0000233D0000}"/>
    <cellStyle name="Normal 2 3 3 2 7 2" xfId="15722" xr:uid="{00000000-0005-0000-0000-0000243D0000}"/>
    <cellStyle name="Normal 2 3 3 2 7 2 2" xfId="15723" xr:uid="{00000000-0005-0000-0000-0000253D0000}"/>
    <cellStyle name="Normal 2 3 3 2 7 3" xfId="15724" xr:uid="{00000000-0005-0000-0000-0000263D0000}"/>
    <cellStyle name="Normal 2 3 3 2 8" xfId="15725" xr:uid="{00000000-0005-0000-0000-0000273D0000}"/>
    <cellStyle name="Normal 2 3 3 2 8 2" xfId="15726" xr:uid="{00000000-0005-0000-0000-0000283D0000}"/>
    <cellStyle name="Normal 2 3 3 2 8 2 2" xfId="15727" xr:uid="{00000000-0005-0000-0000-0000293D0000}"/>
    <cellStyle name="Normal 2 3 3 2 8 3" xfId="15728" xr:uid="{00000000-0005-0000-0000-00002A3D0000}"/>
    <cellStyle name="Normal 2 3 3 2 9" xfId="15729" xr:uid="{00000000-0005-0000-0000-00002B3D0000}"/>
    <cellStyle name="Normal 2 3 3 2 9 2" xfId="15730" xr:uid="{00000000-0005-0000-0000-00002C3D0000}"/>
    <cellStyle name="Normal 2 3 3 3" xfId="478" xr:uid="{00000000-0005-0000-0000-00002D3D0000}"/>
    <cellStyle name="Normal 2 3 3 3 10" xfId="15731" xr:uid="{00000000-0005-0000-0000-00002E3D0000}"/>
    <cellStyle name="Normal 2 3 3 3 10 2" xfId="15732" xr:uid="{00000000-0005-0000-0000-00002F3D0000}"/>
    <cellStyle name="Normal 2 3 3 3 11" xfId="15733" xr:uid="{00000000-0005-0000-0000-0000303D0000}"/>
    <cellStyle name="Normal 2 3 3 3 2" xfId="15734" xr:uid="{00000000-0005-0000-0000-0000313D0000}"/>
    <cellStyle name="Normal 2 3 3 3 2 2" xfId="15735" xr:uid="{00000000-0005-0000-0000-0000323D0000}"/>
    <cellStyle name="Normal 2 3 3 3 2 2 2" xfId="15736" xr:uid="{00000000-0005-0000-0000-0000333D0000}"/>
    <cellStyle name="Normal 2 3 3 3 2 2 2 2" xfId="15737" xr:uid="{00000000-0005-0000-0000-0000343D0000}"/>
    <cellStyle name="Normal 2 3 3 3 2 2 2 2 2" xfId="15738" xr:uid="{00000000-0005-0000-0000-0000353D0000}"/>
    <cellStyle name="Normal 2 3 3 3 2 2 2 3" xfId="15739" xr:uid="{00000000-0005-0000-0000-0000363D0000}"/>
    <cellStyle name="Normal 2 3 3 3 2 2 3" xfId="15740" xr:uid="{00000000-0005-0000-0000-0000373D0000}"/>
    <cellStyle name="Normal 2 3 3 3 2 2 3 2" xfId="15741" xr:uid="{00000000-0005-0000-0000-0000383D0000}"/>
    <cellStyle name="Normal 2 3 3 3 2 2 3 2 2" xfId="15742" xr:uid="{00000000-0005-0000-0000-0000393D0000}"/>
    <cellStyle name="Normal 2 3 3 3 2 2 3 3" xfId="15743" xr:uid="{00000000-0005-0000-0000-00003A3D0000}"/>
    <cellStyle name="Normal 2 3 3 3 2 2 4" xfId="15744" xr:uid="{00000000-0005-0000-0000-00003B3D0000}"/>
    <cellStyle name="Normal 2 3 3 3 2 2 4 2" xfId="15745" xr:uid="{00000000-0005-0000-0000-00003C3D0000}"/>
    <cellStyle name="Normal 2 3 3 3 2 2 4 2 2" xfId="15746" xr:uid="{00000000-0005-0000-0000-00003D3D0000}"/>
    <cellStyle name="Normal 2 3 3 3 2 2 4 3" xfId="15747" xr:uid="{00000000-0005-0000-0000-00003E3D0000}"/>
    <cellStyle name="Normal 2 3 3 3 2 2 5" xfId="15748" xr:uid="{00000000-0005-0000-0000-00003F3D0000}"/>
    <cellStyle name="Normal 2 3 3 3 2 2 5 2" xfId="15749" xr:uid="{00000000-0005-0000-0000-0000403D0000}"/>
    <cellStyle name="Normal 2 3 3 3 2 2 6" xfId="15750" xr:uid="{00000000-0005-0000-0000-0000413D0000}"/>
    <cellStyle name="Normal 2 3 3 3 2 2 6 2" xfId="15751" xr:uid="{00000000-0005-0000-0000-0000423D0000}"/>
    <cellStyle name="Normal 2 3 3 3 2 2 7" xfId="15752" xr:uid="{00000000-0005-0000-0000-0000433D0000}"/>
    <cellStyle name="Normal 2 3 3 3 2 3" xfId="15753" xr:uid="{00000000-0005-0000-0000-0000443D0000}"/>
    <cellStyle name="Normal 2 3 3 3 2 3 2" xfId="15754" xr:uid="{00000000-0005-0000-0000-0000453D0000}"/>
    <cellStyle name="Normal 2 3 3 3 2 3 2 2" xfId="15755" xr:uid="{00000000-0005-0000-0000-0000463D0000}"/>
    <cellStyle name="Normal 2 3 3 3 2 3 2 2 2" xfId="15756" xr:uid="{00000000-0005-0000-0000-0000473D0000}"/>
    <cellStyle name="Normal 2 3 3 3 2 3 2 3" xfId="15757" xr:uid="{00000000-0005-0000-0000-0000483D0000}"/>
    <cellStyle name="Normal 2 3 3 3 2 3 3" xfId="15758" xr:uid="{00000000-0005-0000-0000-0000493D0000}"/>
    <cellStyle name="Normal 2 3 3 3 2 3 3 2" xfId="15759" xr:uid="{00000000-0005-0000-0000-00004A3D0000}"/>
    <cellStyle name="Normal 2 3 3 3 2 3 3 2 2" xfId="15760" xr:uid="{00000000-0005-0000-0000-00004B3D0000}"/>
    <cellStyle name="Normal 2 3 3 3 2 3 3 3" xfId="15761" xr:uid="{00000000-0005-0000-0000-00004C3D0000}"/>
    <cellStyle name="Normal 2 3 3 3 2 3 4" xfId="15762" xr:uid="{00000000-0005-0000-0000-00004D3D0000}"/>
    <cellStyle name="Normal 2 3 3 3 2 3 4 2" xfId="15763" xr:uid="{00000000-0005-0000-0000-00004E3D0000}"/>
    <cellStyle name="Normal 2 3 3 3 2 3 4 2 2" xfId="15764" xr:uid="{00000000-0005-0000-0000-00004F3D0000}"/>
    <cellStyle name="Normal 2 3 3 3 2 3 4 3" xfId="15765" xr:uid="{00000000-0005-0000-0000-0000503D0000}"/>
    <cellStyle name="Normal 2 3 3 3 2 3 5" xfId="15766" xr:uid="{00000000-0005-0000-0000-0000513D0000}"/>
    <cellStyle name="Normal 2 3 3 3 2 3 5 2" xfId="15767" xr:uid="{00000000-0005-0000-0000-0000523D0000}"/>
    <cellStyle name="Normal 2 3 3 3 2 3 6" xfId="15768" xr:uid="{00000000-0005-0000-0000-0000533D0000}"/>
    <cellStyle name="Normal 2 3 3 3 2 3 6 2" xfId="15769" xr:uid="{00000000-0005-0000-0000-0000543D0000}"/>
    <cellStyle name="Normal 2 3 3 3 2 3 7" xfId="15770" xr:uid="{00000000-0005-0000-0000-0000553D0000}"/>
    <cellStyle name="Normal 2 3 3 3 2 4" xfId="15771" xr:uid="{00000000-0005-0000-0000-0000563D0000}"/>
    <cellStyle name="Normal 2 3 3 3 2 4 2" xfId="15772" xr:uid="{00000000-0005-0000-0000-0000573D0000}"/>
    <cellStyle name="Normal 2 3 3 3 2 4 2 2" xfId="15773" xr:uid="{00000000-0005-0000-0000-0000583D0000}"/>
    <cellStyle name="Normal 2 3 3 3 2 4 3" xfId="15774" xr:uid="{00000000-0005-0000-0000-0000593D0000}"/>
    <cellStyle name="Normal 2 3 3 3 2 5" xfId="15775" xr:uid="{00000000-0005-0000-0000-00005A3D0000}"/>
    <cellStyle name="Normal 2 3 3 3 2 5 2" xfId="15776" xr:uid="{00000000-0005-0000-0000-00005B3D0000}"/>
    <cellStyle name="Normal 2 3 3 3 2 5 2 2" xfId="15777" xr:uid="{00000000-0005-0000-0000-00005C3D0000}"/>
    <cellStyle name="Normal 2 3 3 3 2 5 3" xfId="15778" xr:uid="{00000000-0005-0000-0000-00005D3D0000}"/>
    <cellStyle name="Normal 2 3 3 3 2 6" xfId="15779" xr:uid="{00000000-0005-0000-0000-00005E3D0000}"/>
    <cellStyle name="Normal 2 3 3 3 2 6 2" xfId="15780" xr:uid="{00000000-0005-0000-0000-00005F3D0000}"/>
    <cellStyle name="Normal 2 3 3 3 2 6 2 2" xfId="15781" xr:uid="{00000000-0005-0000-0000-0000603D0000}"/>
    <cellStyle name="Normal 2 3 3 3 2 6 3" xfId="15782" xr:uid="{00000000-0005-0000-0000-0000613D0000}"/>
    <cellStyle name="Normal 2 3 3 3 2 7" xfId="15783" xr:uid="{00000000-0005-0000-0000-0000623D0000}"/>
    <cellStyle name="Normal 2 3 3 3 2 7 2" xfId="15784" xr:uid="{00000000-0005-0000-0000-0000633D0000}"/>
    <cellStyle name="Normal 2 3 3 3 2 8" xfId="15785" xr:uid="{00000000-0005-0000-0000-0000643D0000}"/>
    <cellStyle name="Normal 2 3 3 3 2 8 2" xfId="15786" xr:uid="{00000000-0005-0000-0000-0000653D0000}"/>
    <cellStyle name="Normal 2 3 3 3 2 9" xfId="15787" xr:uid="{00000000-0005-0000-0000-0000663D0000}"/>
    <cellStyle name="Normal 2 3 3 3 3" xfId="15788" xr:uid="{00000000-0005-0000-0000-0000673D0000}"/>
    <cellStyle name="Normal 2 3 3 3 3 2" xfId="15789" xr:uid="{00000000-0005-0000-0000-0000683D0000}"/>
    <cellStyle name="Normal 2 3 3 3 3 2 2" xfId="15790" xr:uid="{00000000-0005-0000-0000-0000693D0000}"/>
    <cellStyle name="Normal 2 3 3 3 3 2 2 2" xfId="15791" xr:uid="{00000000-0005-0000-0000-00006A3D0000}"/>
    <cellStyle name="Normal 2 3 3 3 3 2 2 2 2" xfId="15792" xr:uid="{00000000-0005-0000-0000-00006B3D0000}"/>
    <cellStyle name="Normal 2 3 3 3 3 2 2 3" xfId="15793" xr:uid="{00000000-0005-0000-0000-00006C3D0000}"/>
    <cellStyle name="Normal 2 3 3 3 3 2 3" xfId="15794" xr:uid="{00000000-0005-0000-0000-00006D3D0000}"/>
    <cellStyle name="Normal 2 3 3 3 3 2 3 2" xfId="15795" xr:uid="{00000000-0005-0000-0000-00006E3D0000}"/>
    <cellStyle name="Normal 2 3 3 3 3 2 3 2 2" xfId="15796" xr:uid="{00000000-0005-0000-0000-00006F3D0000}"/>
    <cellStyle name="Normal 2 3 3 3 3 2 3 3" xfId="15797" xr:uid="{00000000-0005-0000-0000-0000703D0000}"/>
    <cellStyle name="Normal 2 3 3 3 3 2 4" xfId="15798" xr:uid="{00000000-0005-0000-0000-0000713D0000}"/>
    <cellStyle name="Normal 2 3 3 3 3 2 4 2" xfId="15799" xr:uid="{00000000-0005-0000-0000-0000723D0000}"/>
    <cellStyle name="Normal 2 3 3 3 3 2 4 2 2" xfId="15800" xr:uid="{00000000-0005-0000-0000-0000733D0000}"/>
    <cellStyle name="Normal 2 3 3 3 3 2 4 3" xfId="15801" xr:uid="{00000000-0005-0000-0000-0000743D0000}"/>
    <cellStyle name="Normal 2 3 3 3 3 2 5" xfId="15802" xr:uid="{00000000-0005-0000-0000-0000753D0000}"/>
    <cellStyle name="Normal 2 3 3 3 3 2 5 2" xfId="15803" xr:uid="{00000000-0005-0000-0000-0000763D0000}"/>
    <cellStyle name="Normal 2 3 3 3 3 2 6" xfId="15804" xr:uid="{00000000-0005-0000-0000-0000773D0000}"/>
    <cellStyle name="Normal 2 3 3 3 3 2 6 2" xfId="15805" xr:uid="{00000000-0005-0000-0000-0000783D0000}"/>
    <cellStyle name="Normal 2 3 3 3 3 2 7" xfId="15806" xr:uid="{00000000-0005-0000-0000-0000793D0000}"/>
    <cellStyle name="Normal 2 3 3 3 3 3" xfId="15807" xr:uid="{00000000-0005-0000-0000-00007A3D0000}"/>
    <cellStyle name="Normal 2 3 3 3 3 3 2" xfId="15808" xr:uid="{00000000-0005-0000-0000-00007B3D0000}"/>
    <cellStyle name="Normal 2 3 3 3 3 3 2 2" xfId="15809" xr:uid="{00000000-0005-0000-0000-00007C3D0000}"/>
    <cellStyle name="Normal 2 3 3 3 3 3 3" xfId="15810" xr:uid="{00000000-0005-0000-0000-00007D3D0000}"/>
    <cellStyle name="Normal 2 3 3 3 3 4" xfId="15811" xr:uid="{00000000-0005-0000-0000-00007E3D0000}"/>
    <cellStyle name="Normal 2 3 3 3 3 4 2" xfId="15812" xr:uid="{00000000-0005-0000-0000-00007F3D0000}"/>
    <cellStyle name="Normal 2 3 3 3 3 4 2 2" xfId="15813" xr:uid="{00000000-0005-0000-0000-0000803D0000}"/>
    <cellStyle name="Normal 2 3 3 3 3 4 3" xfId="15814" xr:uid="{00000000-0005-0000-0000-0000813D0000}"/>
    <cellStyle name="Normal 2 3 3 3 3 5" xfId="15815" xr:uid="{00000000-0005-0000-0000-0000823D0000}"/>
    <cellStyle name="Normal 2 3 3 3 3 5 2" xfId="15816" xr:uid="{00000000-0005-0000-0000-0000833D0000}"/>
    <cellStyle name="Normal 2 3 3 3 3 5 2 2" xfId="15817" xr:uid="{00000000-0005-0000-0000-0000843D0000}"/>
    <cellStyle name="Normal 2 3 3 3 3 5 3" xfId="15818" xr:uid="{00000000-0005-0000-0000-0000853D0000}"/>
    <cellStyle name="Normal 2 3 3 3 3 6" xfId="15819" xr:uid="{00000000-0005-0000-0000-0000863D0000}"/>
    <cellStyle name="Normal 2 3 3 3 3 6 2" xfId="15820" xr:uid="{00000000-0005-0000-0000-0000873D0000}"/>
    <cellStyle name="Normal 2 3 3 3 3 7" xfId="15821" xr:uid="{00000000-0005-0000-0000-0000883D0000}"/>
    <cellStyle name="Normal 2 3 3 3 3 7 2" xfId="15822" xr:uid="{00000000-0005-0000-0000-0000893D0000}"/>
    <cellStyle name="Normal 2 3 3 3 3 8" xfId="15823" xr:uid="{00000000-0005-0000-0000-00008A3D0000}"/>
    <cellStyle name="Normal 2 3 3 3 4" xfId="15824" xr:uid="{00000000-0005-0000-0000-00008B3D0000}"/>
    <cellStyle name="Normal 2 3 3 3 4 2" xfId="15825" xr:uid="{00000000-0005-0000-0000-00008C3D0000}"/>
    <cellStyle name="Normal 2 3 3 3 4 2 2" xfId="15826" xr:uid="{00000000-0005-0000-0000-00008D3D0000}"/>
    <cellStyle name="Normal 2 3 3 3 4 2 2 2" xfId="15827" xr:uid="{00000000-0005-0000-0000-00008E3D0000}"/>
    <cellStyle name="Normal 2 3 3 3 4 2 3" xfId="15828" xr:uid="{00000000-0005-0000-0000-00008F3D0000}"/>
    <cellStyle name="Normal 2 3 3 3 4 3" xfId="15829" xr:uid="{00000000-0005-0000-0000-0000903D0000}"/>
    <cellStyle name="Normal 2 3 3 3 4 3 2" xfId="15830" xr:uid="{00000000-0005-0000-0000-0000913D0000}"/>
    <cellStyle name="Normal 2 3 3 3 4 3 2 2" xfId="15831" xr:uid="{00000000-0005-0000-0000-0000923D0000}"/>
    <cellStyle name="Normal 2 3 3 3 4 3 3" xfId="15832" xr:uid="{00000000-0005-0000-0000-0000933D0000}"/>
    <cellStyle name="Normal 2 3 3 3 4 4" xfId="15833" xr:uid="{00000000-0005-0000-0000-0000943D0000}"/>
    <cellStyle name="Normal 2 3 3 3 4 4 2" xfId="15834" xr:uid="{00000000-0005-0000-0000-0000953D0000}"/>
    <cellStyle name="Normal 2 3 3 3 4 4 2 2" xfId="15835" xr:uid="{00000000-0005-0000-0000-0000963D0000}"/>
    <cellStyle name="Normal 2 3 3 3 4 4 3" xfId="15836" xr:uid="{00000000-0005-0000-0000-0000973D0000}"/>
    <cellStyle name="Normal 2 3 3 3 4 5" xfId="15837" xr:uid="{00000000-0005-0000-0000-0000983D0000}"/>
    <cellStyle name="Normal 2 3 3 3 4 5 2" xfId="15838" xr:uid="{00000000-0005-0000-0000-0000993D0000}"/>
    <cellStyle name="Normal 2 3 3 3 4 6" xfId="15839" xr:uid="{00000000-0005-0000-0000-00009A3D0000}"/>
    <cellStyle name="Normal 2 3 3 3 4 6 2" xfId="15840" xr:uid="{00000000-0005-0000-0000-00009B3D0000}"/>
    <cellStyle name="Normal 2 3 3 3 4 7" xfId="15841" xr:uid="{00000000-0005-0000-0000-00009C3D0000}"/>
    <cellStyle name="Normal 2 3 3 3 5" xfId="15842" xr:uid="{00000000-0005-0000-0000-00009D3D0000}"/>
    <cellStyle name="Normal 2 3 3 3 5 2" xfId="15843" xr:uid="{00000000-0005-0000-0000-00009E3D0000}"/>
    <cellStyle name="Normal 2 3 3 3 5 2 2" xfId="15844" xr:uid="{00000000-0005-0000-0000-00009F3D0000}"/>
    <cellStyle name="Normal 2 3 3 3 5 2 2 2" xfId="15845" xr:uid="{00000000-0005-0000-0000-0000A03D0000}"/>
    <cellStyle name="Normal 2 3 3 3 5 2 3" xfId="15846" xr:uid="{00000000-0005-0000-0000-0000A13D0000}"/>
    <cellStyle name="Normal 2 3 3 3 5 3" xfId="15847" xr:uid="{00000000-0005-0000-0000-0000A23D0000}"/>
    <cellStyle name="Normal 2 3 3 3 5 3 2" xfId="15848" xr:uid="{00000000-0005-0000-0000-0000A33D0000}"/>
    <cellStyle name="Normal 2 3 3 3 5 3 2 2" xfId="15849" xr:uid="{00000000-0005-0000-0000-0000A43D0000}"/>
    <cellStyle name="Normal 2 3 3 3 5 3 3" xfId="15850" xr:uid="{00000000-0005-0000-0000-0000A53D0000}"/>
    <cellStyle name="Normal 2 3 3 3 5 4" xfId="15851" xr:uid="{00000000-0005-0000-0000-0000A63D0000}"/>
    <cellStyle name="Normal 2 3 3 3 5 4 2" xfId="15852" xr:uid="{00000000-0005-0000-0000-0000A73D0000}"/>
    <cellStyle name="Normal 2 3 3 3 5 4 2 2" xfId="15853" xr:uid="{00000000-0005-0000-0000-0000A83D0000}"/>
    <cellStyle name="Normal 2 3 3 3 5 4 3" xfId="15854" xr:uid="{00000000-0005-0000-0000-0000A93D0000}"/>
    <cellStyle name="Normal 2 3 3 3 5 5" xfId="15855" xr:uid="{00000000-0005-0000-0000-0000AA3D0000}"/>
    <cellStyle name="Normal 2 3 3 3 5 5 2" xfId="15856" xr:uid="{00000000-0005-0000-0000-0000AB3D0000}"/>
    <cellStyle name="Normal 2 3 3 3 5 6" xfId="15857" xr:uid="{00000000-0005-0000-0000-0000AC3D0000}"/>
    <cellStyle name="Normal 2 3 3 3 5 6 2" xfId="15858" xr:uid="{00000000-0005-0000-0000-0000AD3D0000}"/>
    <cellStyle name="Normal 2 3 3 3 5 7" xfId="15859" xr:uid="{00000000-0005-0000-0000-0000AE3D0000}"/>
    <cellStyle name="Normal 2 3 3 3 6" xfId="15860" xr:uid="{00000000-0005-0000-0000-0000AF3D0000}"/>
    <cellStyle name="Normal 2 3 3 3 6 2" xfId="15861" xr:uid="{00000000-0005-0000-0000-0000B03D0000}"/>
    <cellStyle name="Normal 2 3 3 3 6 2 2" xfId="15862" xr:uid="{00000000-0005-0000-0000-0000B13D0000}"/>
    <cellStyle name="Normal 2 3 3 3 6 3" xfId="15863" xr:uid="{00000000-0005-0000-0000-0000B23D0000}"/>
    <cellStyle name="Normal 2 3 3 3 7" xfId="15864" xr:uid="{00000000-0005-0000-0000-0000B33D0000}"/>
    <cellStyle name="Normal 2 3 3 3 7 2" xfId="15865" xr:uid="{00000000-0005-0000-0000-0000B43D0000}"/>
    <cellStyle name="Normal 2 3 3 3 7 2 2" xfId="15866" xr:uid="{00000000-0005-0000-0000-0000B53D0000}"/>
    <cellStyle name="Normal 2 3 3 3 7 3" xfId="15867" xr:uid="{00000000-0005-0000-0000-0000B63D0000}"/>
    <cellStyle name="Normal 2 3 3 3 8" xfId="15868" xr:uid="{00000000-0005-0000-0000-0000B73D0000}"/>
    <cellStyle name="Normal 2 3 3 3 8 2" xfId="15869" xr:uid="{00000000-0005-0000-0000-0000B83D0000}"/>
    <cellStyle name="Normal 2 3 3 3 8 2 2" xfId="15870" xr:uid="{00000000-0005-0000-0000-0000B93D0000}"/>
    <cellStyle name="Normal 2 3 3 3 8 3" xfId="15871" xr:uid="{00000000-0005-0000-0000-0000BA3D0000}"/>
    <cellStyle name="Normal 2 3 3 3 9" xfId="15872" xr:uid="{00000000-0005-0000-0000-0000BB3D0000}"/>
    <cellStyle name="Normal 2 3 3 3 9 2" xfId="15873" xr:uid="{00000000-0005-0000-0000-0000BC3D0000}"/>
    <cellStyle name="Normal 2 3 3 4" xfId="15874" xr:uid="{00000000-0005-0000-0000-0000BD3D0000}"/>
    <cellStyle name="Normal 2 3 3 4 2" xfId="15875" xr:uid="{00000000-0005-0000-0000-0000BE3D0000}"/>
    <cellStyle name="Normal 2 3 3 4 2 2" xfId="15876" xr:uid="{00000000-0005-0000-0000-0000BF3D0000}"/>
    <cellStyle name="Normal 2 3 3 4 2 2 2" xfId="15877" xr:uid="{00000000-0005-0000-0000-0000C03D0000}"/>
    <cellStyle name="Normal 2 3 3 4 2 2 2 2" xfId="15878" xr:uid="{00000000-0005-0000-0000-0000C13D0000}"/>
    <cellStyle name="Normal 2 3 3 4 2 2 3" xfId="15879" xr:uid="{00000000-0005-0000-0000-0000C23D0000}"/>
    <cellStyle name="Normal 2 3 3 4 2 3" xfId="15880" xr:uid="{00000000-0005-0000-0000-0000C33D0000}"/>
    <cellStyle name="Normal 2 3 3 4 2 3 2" xfId="15881" xr:uid="{00000000-0005-0000-0000-0000C43D0000}"/>
    <cellStyle name="Normal 2 3 3 4 2 3 2 2" xfId="15882" xr:uid="{00000000-0005-0000-0000-0000C53D0000}"/>
    <cellStyle name="Normal 2 3 3 4 2 3 3" xfId="15883" xr:uid="{00000000-0005-0000-0000-0000C63D0000}"/>
    <cellStyle name="Normal 2 3 3 4 2 4" xfId="15884" xr:uid="{00000000-0005-0000-0000-0000C73D0000}"/>
    <cellStyle name="Normal 2 3 3 4 2 4 2" xfId="15885" xr:uid="{00000000-0005-0000-0000-0000C83D0000}"/>
    <cellStyle name="Normal 2 3 3 4 2 4 2 2" xfId="15886" xr:uid="{00000000-0005-0000-0000-0000C93D0000}"/>
    <cellStyle name="Normal 2 3 3 4 2 4 3" xfId="15887" xr:uid="{00000000-0005-0000-0000-0000CA3D0000}"/>
    <cellStyle name="Normal 2 3 3 4 2 5" xfId="15888" xr:uid="{00000000-0005-0000-0000-0000CB3D0000}"/>
    <cellStyle name="Normal 2 3 3 4 2 5 2" xfId="15889" xr:uid="{00000000-0005-0000-0000-0000CC3D0000}"/>
    <cellStyle name="Normal 2 3 3 4 2 6" xfId="15890" xr:uid="{00000000-0005-0000-0000-0000CD3D0000}"/>
    <cellStyle name="Normal 2 3 3 4 2 6 2" xfId="15891" xr:uid="{00000000-0005-0000-0000-0000CE3D0000}"/>
    <cellStyle name="Normal 2 3 3 4 2 7" xfId="15892" xr:uid="{00000000-0005-0000-0000-0000CF3D0000}"/>
    <cellStyle name="Normal 2 3 3 4 3" xfId="15893" xr:uid="{00000000-0005-0000-0000-0000D03D0000}"/>
    <cellStyle name="Normal 2 3 3 4 3 2" xfId="15894" xr:uid="{00000000-0005-0000-0000-0000D13D0000}"/>
    <cellStyle name="Normal 2 3 3 4 3 2 2" xfId="15895" xr:uid="{00000000-0005-0000-0000-0000D23D0000}"/>
    <cellStyle name="Normal 2 3 3 4 3 2 2 2" xfId="15896" xr:uid="{00000000-0005-0000-0000-0000D33D0000}"/>
    <cellStyle name="Normal 2 3 3 4 3 2 3" xfId="15897" xr:uid="{00000000-0005-0000-0000-0000D43D0000}"/>
    <cellStyle name="Normal 2 3 3 4 3 3" xfId="15898" xr:uid="{00000000-0005-0000-0000-0000D53D0000}"/>
    <cellStyle name="Normal 2 3 3 4 3 3 2" xfId="15899" xr:uid="{00000000-0005-0000-0000-0000D63D0000}"/>
    <cellStyle name="Normal 2 3 3 4 3 3 2 2" xfId="15900" xr:uid="{00000000-0005-0000-0000-0000D73D0000}"/>
    <cellStyle name="Normal 2 3 3 4 3 3 3" xfId="15901" xr:uid="{00000000-0005-0000-0000-0000D83D0000}"/>
    <cellStyle name="Normal 2 3 3 4 3 4" xfId="15902" xr:uid="{00000000-0005-0000-0000-0000D93D0000}"/>
    <cellStyle name="Normal 2 3 3 4 3 4 2" xfId="15903" xr:uid="{00000000-0005-0000-0000-0000DA3D0000}"/>
    <cellStyle name="Normal 2 3 3 4 3 4 2 2" xfId="15904" xr:uid="{00000000-0005-0000-0000-0000DB3D0000}"/>
    <cellStyle name="Normal 2 3 3 4 3 4 3" xfId="15905" xr:uid="{00000000-0005-0000-0000-0000DC3D0000}"/>
    <cellStyle name="Normal 2 3 3 4 3 5" xfId="15906" xr:uid="{00000000-0005-0000-0000-0000DD3D0000}"/>
    <cellStyle name="Normal 2 3 3 4 3 5 2" xfId="15907" xr:uid="{00000000-0005-0000-0000-0000DE3D0000}"/>
    <cellStyle name="Normal 2 3 3 4 3 6" xfId="15908" xr:uid="{00000000-0005-0000-0000-0000DF3D0000}"/>
    <cellStyle name="Normal 2 3 3 4 3 6 2" xfId="15909" xr:uid="{00000000-0005-0000-0000-0000E03D0000}"/>
    <cellStyle name="Normal 2 3 3 4 3 7" xfId="15910" xr:uid="{00000000-0005-0000-0000-0000E13D0000}"/>
    <cellStyle name="Normal 2 3 3 4 4" xfId="15911" xr:uid="{00000000-0005-0000-0000-0000E23D0000}"/>
    <cellStyle name="Normal 2 3 3 4 4 2" xfId="15912" xr:uid="{00000000-0005-0000-0000-0000E33D0000}"/>
    <cellStyle name="Normal 2 3 3 4 4 2 2" xfId="15913" xr:uid="{00000000-0005-0000-0000-0000E43D0000}"/>
    <cellStyle name="Normal 2 3 3 4 4 3" xfId="15914" xr:uid="{00000000-0005-0000-0000-0000E53D0000}"/>
    <cellStyle name="Normal 2 3 3 4 5" xfId="15915" xr:uid="{00000000-0005-0000-0000-0000E63D0000}"/>
    <cellStyle name="Normal 2 3 3 4 5 2" xfId="15916" xr:uid="{00000000-0005-0000-0000-0000E73D0000}"/>
    <cellStyle name="Normal 2 3 3 4 5 2 2" xfId="15917" xr:uid="{00000000-0005-0000-0000-0000E83D0000}"/>
    <cellStyle name="Normal 2 3 3 4 5 3" xfId="15918" xr:uid="{00000000-0005-0000-0000-0000E93D0000}"/>
    <cellStyle name="Normal 2 3 3 4 6" xfId="15919" xr:uid="{00000000-0005-0000-0000-0000EA3D0000}"/>
    <cellStyle name="Normal 2 3 3 4 6 2" xfId="15920" xr:uid="{00000000-0005-0000-0000-0000EB3D0000}"/>
    <cellStyle name="Normal 2 3 3 4 6 2 2" xfId="15921" xr:uid="{00000000-0005-0000-0000-0000EC3D0000}"/>
    <cellStyle name="Normal 2 3 3 4 6 3" xfId="15922" xr:uid="{00000000-0005-0000-0000-0000ED3D0000}"/>
    <cellStyle name="Normal 2 3 3 4 7" xfId="15923" xr:uid="{00000000-0005-0000-0000-0000EE3D0000}"/>
    <cellStyle name="Normal 2 3 3 4 7 2" xfId="15924" xr:uid="{00000000-0005-0000-0000-0000EF3D0000}"/>
    <cellStyle name="Normal 2 3 3 4 8" xfId="15925" xr:uid="{00000000-0005-0000-0000-0000F03D0000}"/>
    <cellStyle name="Normal 2 3 3 4 8 2" xfId="15926" xr:uid="{00000000-0005-0000-0000-0000F13D0000}"/>
    <cellStyle name="Normal 2 3 3 4 9" xfId="15927" xr:uid="{00000000-0005-0000-0000-0000F23D0000}"/>
    <cellStyle name="Normal 2 3 3 5" xfId="15928" xr:uid="{00000000-0005-0000-0000-0000F33D0000}"/>
    <cellStyle name="Normal 2 3 3 5 2" xfId="15929" xr:uid="{00000000-0005-0000-0000-0000F43D0000}"/>
    <cellStyle name="Normal 2 3 3 5 2 2" xfId="15930" xr:uid="{00000000-0005-0000-0000-0000F53D0000}"/>
    <cellStyle name="Normal 2 3 3 5 2 2 2" xfId="15931" xr:uid="{00000000-0005-0000-0000-0000F63D0000}"/>
    <cellStyle name="Normal 2 3 3 5 2 2 2 2" xfId="15932" xr:uid="{00000000-0005-0000-0000-0000F73D0000}"/>
    <cellStyle name="Normal 2 3 3 5 2 2 3" xfId="15933" xr:uid="{00000000-0005-0000-0000-0000F83D0000}"/>
    <cellStyle name="Normal 2 3 3 5 2 3" xfId="15934" xr:uid="{00000000-0005-0000-0000-0000F93D0000}"/>
    <cellStyle name="Normal 2 3 3 5 2 3 2" xfId="15935" xr:uid="{00000000-0005-0000-0000-0000FA3D0000}"/>
    <cellStyle name="Normal 2 3 3 5 2 3 2 2" xfId="15936" xr:uid="{00000000-0005-0000-0000-0000FB3D0000}"/>
    <cellStyle name="Normal 2 3 3 5 2 3 3" xfId="15937" xr:uid="{00000000-0005-0000-0000-0000FC3D0000}"/>
    <cellStyle name="Normal 2 3 3 5 2 4" xfId="15938" xr:uid="{00000000-0005-0000-0000-0000FD3D0000}"/>
    <cellStyle name="Normal 2 3 3 5 2 4 2" xfId="15939" xr:uid="{00000000-0005-0000-0000-0000FE3D0000}"/>
    <cellStyle name="Normal 2 3 3 5 2 4 2 2" xfId="15940" xr:uid="{00000000-0005-0000-0000-0000FF3D0000}"/>
    <cellStyle name="Normal 2 3 3 5 2 4 3" xfId="15941" xr:uid="{00000000-0005-0000-0000-0000003E0000}"/>
    <cellStyle name="Normal 2 3 3 5 2 5" xfId="15942" xr:uid="{00000000-0005-0000-0000-0000013E0000}"/>
    <cellStyle name="Normal 2 3 3 5 2 5 2" xfId="15943" xr:uid="{00000000-0005-0000-0000-0000023E0000}"/>
    <cellStyle name="Normal 2 3 3 5 2 6" xfId="15944" xr:uid="{00000000-0005-0000-0000-0000033E0000}"/>
    <cellStyle name="Normal 2 3 3 5 2 6 2" xfId="15945" xr:uid="{00000000-0005-0000-0000-0000043E0000}"/>
    <cellStyle name="Normal 2 3 3 5 2 7" xfId="15946" xr:uid="{00000000-0005-0000-0000-0000053E0000}"/>
    <cellStyle name="Normal 2 3 3 5 3" xfId="15947" xr:uid="{00000000-0005-0000-0000-0000063E0000}"/>
    <cellStyle name="Normal 2 3 3 5 3 2" xfId="15948" xr:uid="{00000000-0005-0000-0000-0000073E0000}"/>
    <cellStyle name="Normal 2 3 3 5 3 2 2" xfId="15949" xr:uid="{00000000-0005-0000-0000-0000083E0000}"/>
    <cellStyle name="Normal 2 3 3 5 3 3" xfId="15950" xr:uid="{00000000-0005-0000-0000-0000093E0000}"/>
    <cellStyle name="Normal 2 3 3 5 4" xfId="15951" xr:uid="{00000000-0005-0000-0000-00000A3E0000}"/>
    <cellStyle name="Normal 2 3 3 5 4 2" xfId="15952" xr:uid="{00000000-0005-0000-0000-00000B3E0000}"/>
    <cellStyle name="Normal 2 3 3 5 4 2 2" xfId="15953" xr:uid="{00000000-0005-0000-0000-00000C3E0000}"/>
    <cellStyle name="Normal 2 3 3 5 4 3" xfId="15954" xr:uid="{00000000-0005-0000-0000-00000D3E0000}"/>
    <cellStyle name="Normal 2 3 3 5 5" xfId="15955" xr:uid="{00000000-0005-0000-0000-00000E3E0000}"/>
    <cellStyle name="Normal 2 3 3 5 5 2" xfId="15956" xr:uid="{00000000-0005-0000-0000-00000F3E0000}"/>
    <cellStyle name="Normal 2 3 3 5 5 2 2" xfId="15957" xr:uid="{00000000-0005-0000-0000-0000103E0000}"/>
    <cellStyle name="Normal 2 3 3 5 5 3" xfId="15958" xr:uid="{00000000-0005-0000-0000-0000113E0000}"/>
    <cellStyle name="Normal 2 3 3 5 6" xfId="15959" xr:uid="{00000000-0005-0000-0000-0000123E0000}"/>
    <cellStyle name="Normal 2 3 3 5 6 2" xfId="15960" xr:uid="{00000000-0005-0000-0000-0000133E0000}"/>
    <cellStyle name="Normal 2 3 3 5 7" xfId="15961" xr:uid="{00000000-0005-0000-0000-0000143E0000}"/>
    <cellStyle name="Normal 2 3 3 5 7 2" xfId="15962" xr:uid="{00000000-0005-0000-0000-0000153E0000}"/>
    <cellStyle name="Normal 2 3 3 5 8" xfId="15963" xr:uid="{00000000-0005-0000-0000-0000163E0000}"/>
    <cellStyle name="Normal 2 3 3 6" xfId="15964" xr:uid="{00000000-0005-0000-0000-0000173E0000}"/>
    <cellStyle name="Normal 2 3 3 6 2" xfId="15965" xr:uid="{00000000-0005-0000-0000-0000183E0000}"/>
    <cellStyle name="Normal 2 3 3 6 2 2" xfId="15966" xr:uid="{00000000-0005-0000-0000-0000193E0000}"/>
    <cellStyle name="Normal 2 3 3 6 2 2 2" xfId="15967" xr:uid="{00000000-0005-0000-0000-00001A3E0000}"/>
    <cellStyle name="Normal 2 3 3 6 2 3" xfId="15968" xr:uid="{00000000-0005-0000-0000-00001B3E0000}"/>
    <cellStyle name="Normal 2 3 3 6 3" xfId="15969" xr:uid="{00000000-0005-0000-0000-00001C3E0000}"/>
    <cellStyle name="Normal 2 3 3 6 3 2" xfId="15970" xr:uid="{00000000-0005-0000-0000-00001D3E0000}"/>
    <cellStyle name="Normal 2 3 3 6 3 2 2" xfId="15971" xr:uid="{00000000-0005-0000-0000-00001E3E0000}"/>
    <cellStyle name="Normal 2 3 3 6 3 3" xfId="15972" xr:uid="{00000000-0005-0000-0000-00001F3E0000}"/>
    <cellStyle name="Normal 2 3 3 6 4" xfId="15973" xr:uid="{00000000-0005-0000-0000-0000203E0000}"/>
    <cellStyle name="Normal 2 3 3 6 4 2" xfId="15974" xr:uid="{00000000-0005-0000-0000-0000213E0000}"/>
    <cellStyle name="Normal 2 3 3 6 4 2 2" xfId="15975" xr:uid="{00000000-0005-0000-0000-0000223E0000}"/>
    <cellStyle name="Normal 2 3 3 6 4 3" xfId="15976" xr:uid="{00000000-0005-0000-0000-0000233E0000}"/>
    <cellStyle name="Normal 2 3 3 6 5" xfId="15977" xr:uid="{00000000-0005-0000-0000-0000243E0000}"/>
    <cellStyle name="Normal 2 3 3 6 5 2" xfId="15978" xr:uid="{00000000-0005-0000-0000-0000253E0000}"/>
    <cellStyle name="Normal 2 3 3 6 6" xfId="15979" xr:uid="{00000000-0005-0000-0000-0000263E0000}"/>
    <cellStyle name="Normal 2 3 3 6 6 2" xfId="15980" xr:uid="{00000000-0005-0000-0000-0000273E0000}"/>
    <cellStyle name="Normal 2 3 3 6 7" xfId="15981" xr:uid="{00000000-0005-0000-0000-0000283E0000}"/>
    <cellStyle name="Normal 2 3 3 7" xfId="15982" xr:uid="{00000000-0005-0000-0000-0000293E0000}"/>
    <cellStyle name="Normal 2 3 3 7 2" xfId="15983" xr:uid="{00000000-0005-0000-0000-00002A3E0000}"/>
    <cellStyle name="Normal 2 3 3 7 2 2" xfId="15984" xr:uid="{00000000-0005-0000-0000-00002B3E0000}"/>
    <cellStyle name="Normal 2 3 3 7 2 2 2" xfId="15985" xr:uid="{00000000-0005-0000-0000-00002C3E0000}"/>
    <cellStyle name="Normal 2 3 3 7 2 3" xfId="15986" xr:uid="{00000000-0005-0000-0000-00002D3E0000}"/>
    <cellStyle name="Normal 2 3 3 7 3" xfId="15987" xr:uid="{00000000-0005-0000-0000-00002E3E0000}"/>
    <cellStyle name="Normal 2 3 3 7 3 2" xfId="15988" xr:uid="{00000000-0005-0000-0000-00002F3E0000}"/>
    <cellStyle name="Normal 2 3 3 7 3 2 2" xfId="15989" xr:uid="{00000000-0005-0000-0000-0000303E0000}"/>
    <cellStyle name="Normal 2 3 3 7 3 3" xfId="15990" xr:uid="{00000000-0005-0000-0000-0000313E0000}"/>
    <cellStyle name="Normal 2 3 3 7 4" xfId="15991" xr:uid="{00000000-0005-0000-0000-0000323E0000}"/>
    <cellStyle name="Normal 2 3 3 7 4 2" xfId="15992" xr:uid="{00000000-0005-0000-0000-0000333E0000}"/>
    <cellStyle name="Normal 2 3 3 7 4 2 2" xfId="15993" xr:uid="{00000000-0005-0000-0000-0000343E0000}"/>
    <cellStyle name="Normal 2 3 3 7 4 3" xfId="15994" xr:uid="{00000000-0005-0000-0000-0000353E0000}"/>
    <cellStyle name="Normal 2 3 3 7 5" xfId="15995" xr:uid="{00000000-0005-0000-0000-0000363E0000}"/>
    <cellStyle name="Normal 2 3 3 7 5 2" xfId="15996" xr:uid="{00000000-0005-0000-0000-0000373E0000}"/>
    <cellStyle name="Normal 2 3 3 7 6" xfId="15997" xr:uid="{00000000-0005-0000-0000-0000383E0000}"/>
    <cellStyle name="Normal 2 3 3 7 6 2" xfId="15998" xr:uid="{00000000-0005-0000-0000-0000393E0000}"/>
    <cellStyle name="Normal 2 3 3 7 7" xfId="15999" xr:uid="{00000000-0005-0000-0000-00003A3E0000}"/>
    <cellStyle name="Normal 2 3 3 8" xfId="16000" xr:uid="{00000000-0005-0000-0000-00003B3E0000}"/>
    <cellStyle name="Normal 2 3 3 8 2" xfId="16001" xr:uid="{00000000-0005-0000-0000-00003C3E0000}"/>
    <cellStyle name="Normal 2 3 3 8 2 2" xfId="16002" xr:uid="{00000000-0005-0000-0000-00003D3E0000}"/>
    <cellStyle name="Normal 2 3 3 8 3" xfId="16003" xr:uid="{00000000-0005-0000-0000-00003E3E0000}"/>
    <cellStyle name="Normal 2 3 3 9" xfId="16004" xr:uid="{00000000-0005-0000-0000-00003F3E0000}"/>
    <cellStyle name="Normal 2 3 3 9 2" xfId="16005" xr:uid="{00000000-0005-0000-0000-0000403E0000}"/>
    <cellStyle name="Normal 2 3 3 9 2 2" xfId="16006" xr:uid="{00000000-0005-0000-0000-0000413E0000}"/>
    <cellStyle name="Normal 2 3 3 9 3" xfId="16007" xr:uid="{00000000-0005-0000-0000-0000423E0000}"/>
    <cellStyle name="Normal 2 3 3_Confidential Information" xfId="16008" xr:uid="{00000000-0005-0000-0000-0000433E0000}"/>
    <cellStyle name="Normal 2 3 4" xfId="479" xr:uid="{00000000-0005-0000-0000-0000443E0000}"/>
    <cellStyle name="Normal 2 3 4 10" xfId="16009" xr:uid="{00000000-0005-0000-0000-0000453E0000}"/>
    <cellStyle name="Normal 2 3 4 10 2" xfId="16010" xr:uid="{00000000-0005-0000-0000-0000463E0000}"/>
    <cellStyle name="Normal 2 3 4 11" xfId="16011" xr:uid="{00000000-0005-0000-0000-0000473E0000}"/>
    <cellStyle name="Normal 2 3 4 2" xfId="16012" xr:uid="{00000000-0005-0000-0000-0000483E0000}"/>
    <cellStyle name="Normal 2 3 4 2 2" xfId="16013" xr:uid="{00000000-0005-0000-0000-0000493E0000}"/>
    <cellStyle name="Normal 2 3 4 2 2 2" xfId="16014" xr:uid="{00000000-0005-0000-0000-00004A3E0000}"/>
    <cellStyle name="Normal 2 3 4 2 2 2 2" xfId="16015" xr:uid="{00000000-0005-0000-0000-00004B3E0000}"/>
    <cellStyle name="Normal 2 3 4 2 2 2 2 2" xfId="16016" xr:uid="{00000000-0005-0000-0000-00004C3E0000}"/>
    <cellStyle name="Normal 2 3 4 2 2 2 3" xfId="16017" xr:uid="{00000000-0005-0000-0000-00004D3E0000}"/>
    <cellStyle name="Normal 2 3 4 2 2 3" xfId="16018" xr:uid="{00000000-0005-0000-0000-00004E3E0000}"/>
    <cellStyle name="Normal 2 3 4 2 2 3 2" xfId="16019" xr:uid="{00000000-0005-0000-0000-00004F3E0000}"/>
    <cellStyle name="Normal 2 3 4 2 2 3 2 2" xfId="16020" xr:uid="{00000000-0005-0000-0000-0000503E0000}"/>
    <cellStyle name="Normal 2 3 4 2 2 3 3" xfId="16021" xr:uid="{00000000-0005-0000-0000-0000513E0000}"/>
    <cellStyle name="Normal 2 3 4 2 2 4" xfId="16022" xr:uid="{00000000-0005-0000-0000-0000523E0000}"/>
    <cellStyle name="Normal 2 3 4 2 2 4 2" xfId="16023" xr:uid="{00000000-0005-0000-0000-0000533E0000}"/>
    <cellStyle name="Normal 2 3 4 2 2 4 2 2" xfId="16024" xr:uid="{00000000-0005-0000-0000-0000543E0000}"/>
    <cellStyle name="Normal 2 3 4 2 2 4 3" xfId="16025" xr:uid="{00000000-0005-0000-0000-0000553E0000}"/>
    <cellStyle name="Normal 2 3 4 2 2 5" xfId="16026" xr:uid="{00000000-0005-0000-0000-0000563E0000}"/>
    <cellStyle name="Normal 2 3 4 2 2 5 2" xfId="16027" xr:uid="{00000000-0005-0000-0000-0000573E0000}"/>
    <cellStyle name="Normal 2 3 4 2 2 6" xfId="16028" xr:uid="{00000000-0005-0000-0000-0000583E0000}"/>
    <cellStyle name="Normal 2 3 4 2 2 6 2" xfId="16029" xr:uid="{00000000-0005-0000-0000-0000593E0000}"/>
    <cellStyle name="Normal 2 3 4 2 2 7" xfId="16030" xr:uid="{00000000-0005-0000-0000-00005A3E0000}"/>
    <cellStyle name="Normal 2 3 4 2 3" xfId="16031" xr:uid="{00000000-0005-0000-0000-00005B3E0000}"/>
    <cellStyle name="Normal 2 3 4 2 3 2" xfId="16032" xr:uid="{00000000-0005-0000-0000-00005C3E0000}"/>
    <cellStyle name="Normal 2 3 4 2 3 2 2" xfId="16033" xr:uid="{00000000-0005-0000-0000-00005D3E0000}"/>
    <cellStyle name="Normal 2 3 4 2 3 2 2 2" xfId="16034" xr:uid="{00000000-0005-0000-0000-00005E3E0000}"/>
    <cellStyle name="Normal 2 3 4 2 3 2 3" xfId="16035" xr:uid="{00000000-0005-0000-0000-00005F3E0000}"/>
    <cellStyle name="Normal 2 3 4 2 3 3" xfId="16036" xr:uid="{00000000-0005-0000-0000-0000603E0000}"/>
    <cellStyle name="Normal 2 3 4 2 3 3 2" xfId="16037" xr:uid="{00000000-0005-0000-0000-0000613E0000}"/>
    <cellStyle name="Normal 2 3 4 2 3 3 2 2" xfId="16038" xr:uid="{00000000-0005-0000-0000-0000623E0000}"/>
    <cellStyle name="Normal 2 3 4 2 3 3 3" xfId="16039" xr:uid="{00000000-0005-0000-0000-0000633E0000}"/>
    <cellStyle name="Normal 2 3 4 2 3 4" xfId="16040" xr:uid="{00000000-0005-0000-0000-0000643E0000}"/>
    <cellStyle name="Normal 2 3 4 2 3 4 2" xfId="16041" xr:uid="{00000000-0005-0000-0000-0000653E0000}"/>
    <cellStyle name="Normal 2 3 4 2 3 4 2 2" xfId="16042" xr:uid="{00000000-0005-0000-0000-0000663E0000}"/>
    <cellStyle name="Normal 2 3 4 2 3 4 3" xfId="16043" xr:uid="{00000000-0005-0000-0000-0000673E0000}"/>
    <cellStyle name="Normal 2 3 4 2 3 5" xfId="16044" xr:uid="{00000000-0005-0000-0000-0000683E0000}"/>
    <cellStyle name="Normal 2 3 4 2 3 5 2" xfId="16045" xr:uid="{00000000-0005-0000-0000-0000693E0000}"/>
    <cellStyle name="Normal 2 3 4 2 3 6" xfId="16046" xr:uid="{00000000-0005-0000-0000-00006A3E0000}"/>
    <cellStyle name="Normal 2 3 4 2 3 6 2" xfId="16047" xr:uid="{00000000-0005-0000-0000-00006B3E0000}"/>
    <cellStyle name="Normal 2 3 4 2 3 7" xfId="16048" xr:uid="{00000000-0005-0000-0000-00006C3E0000}"/>
    <cellStyle name="Normal 2 3 4 2 4" xfId="16049" xr:uid="{00000000-0005-0000-0000-00006D3E0000}"/>
    <cellStyle name="Normal 2 3 4 2 4 2" xfId="16050" xr:uid="{00000000-0005-0000-0000-00006E3E0000}"/>
    <cellStyle name="Normal 2 3 4 2 4 2 2" xfId="16051" xr:uid="{00000000-0005-0000-0000-00006F3E0000}"/>
    <cellStyle name="Normal 2 3 4 2 4 3" xfId="16052" xr:uid="{00000000-0005-0000-0000-0000703E0000}"/>
    <cellStyle name="Normal 2 3 4 2 5" xfId="16053" xr:uid="{00000000-0005-0000-0000-0000713E0000}"/>
    <cellStyle name="Normal 2 3 4 2 5 2" xfId="16054" xr:uid="{00000000-0005-0000-0000-0000723E0000}"/>
    <cellStyle name="Normal 2 3 4 2 5 2 2" xfId="16055" xr:uid="{00000000-0005-0000-0000-0000733E0000}"/>
    <cellStyle name="Normal 2 3 4 2 5 3" xfId="16056" xr:uid="{00000000-0005-0000-0000-0000743E0000}"/>
    <cellStyle name="Normal 2 3 4 2 6" xfId="16057" xr:uid="{00000000-0005-0000-0000-0000753E0000}"/>
    <cellStyle name="Normal 2 3 4 2 6 2" xfId="16058" xr:uid="{00000000-0005-0000-0000-0000763E0000}"/>
    <cellStyle name="Normal 2 3 4 2 6 2 2" xfId="16059" xr:uid="{00000000-0005-0000-0000-0000773E0000}"/>
    <cellStyle name="Normal 2 3 4 2 6 3" xfId="16060" xr:uid="{00000000-0005-0000-0000-0000783E0000}"/>
    <cellStyle name="Normal 2 3 4 2 7" xfId="16061" xr:uid="{00000000-0005-0000-0000-0000793E0000}"/>
    <cellStyle name="Normal 2 3 4 2 7 2" xfId="16062" xr:uid="{00000000-0005-0000-0000-00007A3E0000}"/>
    <cellStyle name="Normal 2 3 4 2 8" xfId="16063" xr:uid="{00000000-0005-0000-0000-00007B3E0000}"/>
    <cellStyle name="Normal 2 3 4 2 8 2" xfId="16064" xr:uid="{00000000-0005-0000-0000-00007C3E0000}"/>
    <cellStyle name="Normal 2 3 4 2 9" xfId="16065" xr:uid="{00000000-0005-0000-0000-00007D3E0000}"/>
    <cellStyle name="Normal 2 3 4 3" xfId="16066" xr:uid="{00000000-0005-0000-0000-00007E3E0000}"/>
    <cellStyle name="Normal 2 3 4 3 2" xfId="16067" xr:uid="{00000000-0005-0000-0000-00007F3E0000}"/>
    <cellStyle name="Normal 2 3 4 3 2 2" xfId="16068" xr:uid="{00000000-0005-0000-0000-0000803E0000}"/>
    <cellStyle name="Normal 2 3 4 3 2 2 2" xfId="16069" xr:uid="{00000000-0005-0000-0000-0000813E0000}"/>
    <cellStyle name="Normal 2 3 4 3 2 2 2 2" xfId="16070" xr:uid="{00000000-0005-0000-0000-0000823E0000}"/>
    <cellStyle name="Normal 2 3 4 3 2 2 3" xfId="16071" xr:uid="{00000000-0005-0000-0000-0000833E0000}"/>
    <cellStyle name="Normal 2 3 4 3 2 3" xfId="16072" xr:uid="{00000000-0005-0000-0000-0000843E0000}"/>
    <cellStyle name="Normal 2 3 4 3 2 3 2" xfId="16073" xr:uid="{00000000-0005-0000-0000-0000853E0000}"/>
    <cellStyle name="Normal 2 3 4 3 2 3 2 2" xfId="16074" xr:uid="{00000000-0005-0000-0000-0000863E0000}"/>
    <cellStyle name="Normal 2 3 4 3 2 3 3" xfId="16075" xr:uid="{00000000-0005-0000-0000-0000873E0000}"/>
    <cellStyle name="Normal 2 3 4 3 2 4" xfId="16076" xr:uid="{00000000-0005-0000-0000-0000883E0000}"/>
    <cellStyle name="Normal 2 3 4 3 2 4 2" xfId="16077" xr:uid="{00000000-0005-0000-0000-0000893E0000}"/>
    <cellStyle name="Normal 2 3 4 3 2 4 2 2" xfId="16078" xr:uid="{00000000-0005-0000-0000-00008A3E0000}"/>
    <cellStyle name="Normal 2 3 4 3 2 4 3" xfId="16079" xr:uid="{00000000-0005-0000-0000-00008B3E0000}"/>
    <cellStyle name="Normal 2 3 4 3 2 5" xfId="16080" xr:uid="{00000000-0005-0000-0000-00008C3E0000}"/>
    <cellStyle name="Normal 2 3 4 3 2 5 2" xfId="16081" xr:uid="{00000000-0005-0000-0000-00008D3E0000}"/>
    <cellStyle name="Normal 2 3 4 3 2 6" xfId="16082" xr:uid="{00000000-0005-0000-0000-00008E3E0000}"/>
    <cellStyle name="Normal 2 3 4 3 2 6 2" xfId="16083" xr:uid="{00000000-0005-0000-0000-00008F3E0000}"/>
    <cellStyle name="Normal 2 3 4 3 2 7" xfId="16084" xr:uid="{00000000-0005-0000-0000-0000903E0000}"/>
    <cellStyle name="Normal 2 3 4 3 3" xfId="16085" xr:uid="{00000000-0005-0000-0000-0000913E0000}"/>
    <cellStyle name="Normal 2 3 4 3 3 2" xfId="16086" xr:uid="{00000000-0005-0000-0000-0000923E0000}"/>
    <cellStyle name="Normal 2 3 4 3 3 2 2" xfId="16087" xr:uid="{00000000-0005-0000-0000-0000933E0000}"/>
    <cellStyle name="Normal 2 3 4 3 3 3" xfId="16088" xr:uid="{00000000-0005-0000-0000-0000943E0000}"/>
    <cellStyle name="Normal 2 3 4 3 4" xfId="16089" xr:uid="{00000000-0005-0000-0000-0000953E0000}"/>
    <cellStyle name="Normal 2 3 4 3 4 2" xfId="16090" xr:uid="{00000000-0005-0000-0000-0000963E0000}"/>
    <cellStyle name="Normal 2 3 4 3 4 2 2" xfId="16091" xr:uid="{00000000-0005-0000-0000-0000973E0000}"/>
    <cellStyle name="Normal 2 3 4 3 4 3" xfId="16092" xr:uid="{00000000-0005-0000-0000-0000983E0000}"/>
    <cellStyle name="Normal 2 3 4 3 5" xfId="16093" xr:uid="{00000000-0005-0000-0000-0000993E0000}"/>
    <cellStyle name="Normal 2 3 4 3 5 2" xfId="16094" xr:uid="{00000000-0005-0000-0000-00009A3E0000}"/>
    <cellStyle name="Normal 2 3 4 3 5 2 2" xfId="16095" xr:uid="{00000000-0005-0000-0000-00009B3E0000}"/>
    <cellStyle name="Normal 2 3 4 3 5 3" xfId="16096" xr:uid="{00000000-0005-0000-0000-00009C3E0000}"/>
    <cellStyle name="Normal 2 3 4 3 6" xfId="16097" xr:uid="{00000000-0005-0000-0000-00009D3E0000}"/>
    <cellStyle name="Normal 2 3 4 3 6 2" xfId="16098" xr:uid="{00000000-0005-0000-0000-00009E3E0000}"/>
    <cellStyle name="Normal 2 3 4 3 7" xfId="16099" xr:uid="{00000000-0005-0000-0000-00009F3E0000}"/>
    <cellStyle name="Normal 2 3 4 3 7 2" xfId="16100" xr:uid="{00000000-0005-0000-0000-0000A03E0000}"/>
    <cellStyle name="Normal 2 3 4 3 8" xfId="16101" xr:uid="{00000000-0005-0000-0000-0000A13E0000}"/>
    <cellStyle name="Normal 2 3 4 4" xfId="16102" xr:uid="{00000000-0005-0000-0000-0000A23E0000}"/>
    <cellStyle name="Normal 2 3 4 4 2" xfId="16103" xr:uid="{00000000-0005-0000-0000-0000A33E0000}"/>
    <cellStyle name="Normal 2 3 4 4 2 2" xfId="16104" xr:uid="{00000000-0005-0000-0000-0000A43E0000}"/>
    <cellStyle name="Normal 2 3 4 4 2 2 2" xfId="16105" xr:uid="{00000000-0005-0000-0000-0000A53E0000}"/>
    <cellStyle name="Normal 2 3 4 4 2 3" xfId="16106" xr:uid="{00000000-0005-0000-0000-0000A63E0000}"/>
    <cellStyle name="Normal 2 3 4 4 3" xfId="16107" xr:uid="{00000000-0005-0000-0000-0000A73E0000}"/>
    <cellStyle name="Normal 2 3 4 4 3 2" xfId="16108" xr:uid="{00000000-0005-0000-0000-0000A83E0000}"/>
    <cellStyle name="Normal 2 3 4 4 3 2 2" xfId="16109" xr:uid="{00000000-0005-0000-0000-0000A93E0000}"/>
    <cellStyle name="Normal 2 3 4 4 3 3" xfId="16110" xr:uid="{00000000-0005-0000-0000-0000AA3E0000}"/>
    <cellStyle name="Normal 2 3 4 4 4" xfId="16111" xr:uid="{00000000-0005-0000-0000-0000AB3E0000}"/>
    <cellStyle name="Normal 2 3 4 4 4 2" xfId="16112" xr:uid="{00000000-0005-0000-0000-0000AC3E0000}"/>
    <cellStyle name="Normal 2 3 4 4 4 2 2" xfId="16113" xr:uid="{00000000-0005-0000-0000-0000AD3E0000}"/>
    <cellStyle name="Normal 2 3 4 4 4 3" xfId="16114" xr:uid="{00000000-0005-0000-0000-0000AE3E0000}"/>
    <cellStyle name="Normal 2 3 4 4 5" xfId="16115" xr:uid="{00000000-0005-0000-0000-0000AF3E0000}"/>
    <cellStyle name="Normal 2 3 4 4 5 2" xfId="16116" xr:uid="{00000000-0005-0000-0000-0000B03E0000}"/>
    <cellStyle name="Normal 2 3 4 4 6" xfId="16117" xr:uid="{00000000-0005-0000-0000-0000B13E0000}"/>
    <cellStyle name="Normal 2 3 4 4 6 2" xfId="16118" xr:uid="{00000000-0005-0000-0000-0000B23E0000}"/>
    <cellStyle name="Normal 2 3 4 4 7" xfId="16119" xr:uid="{00000000-0005-0000-0000-0000B33E0000}"/>
    <cellStyle name="Normal 2 3 4 5" xfId="16120" xr:uid="{00000000-0005-0000-0000-0000B43E0000}"/>
    <cellStyle name="Normal 2 3 4 5 2" xfId="16121" xr:uid="{00000000-0005-0000-0000-0000B53E0000}"/>
    <cellStyle name="Normal 2 3 4 5 2 2" xfId="16122" xr:uid="{00000000-0005-0000-0000-0000B63E0000}"/>
    <cellStyle name="Normal 2 3 4 5 2 2 2" xfId="16123" xr:uid="{00000000-0005-0000-0000-0000B73E0000}"/>
    <cellStyle name="Normal 2 3 4 5 2 3" xfId="16124" xr:uid="{00000000-0005-0000-0000-0000B83E0000}"/>
    <cellStyle name="Normal 2 3 4 5 3" xfId="16125" xr:uid="{00000000-0005-0000-0000-0000B93E0000}"/>
    <cellStyle name="Normal 2 3 4 5 3 2" xfId="16126" xr:uid="{00000000-0005-0000-0000-0000BA3E0000}"/>
    <cellStyle name="Normal 2 3 4 5 3 2 2" xfId="16127" xr:uid="{00000000-0005-0000-0000-0000BB3E0000}"/>
    <cellStyle name="Normal 2 3 4 5 3 3" xfId="16128" xr:uid="{00000000-0005-0000-0000-0000BC3E0000}"/>
    <cellStyle name="Normal 2 3 4 5 4" xfId="16129" xr:uid="{00000000-0005-0000-0000-0000BD3E0000}"/>
    <cellStyle name="Normal 2 3 4 5 4 2" xfId="16130" xr:uid="{00000000-0005-0000-0000-0000BE3E0000}"/>
    <cellStyle name="Normal 2 3 4 5 4 2 2" xfId="16131" xr:uid="{00000000-0005-0000-0000-0000BF3E0000}"/>
    <cellStyle name="Normal 2 3 4 5 4 3" xfId="16132" xr:uid="{00000000-0005-0000-0000-0000C03E0000}"/>
    <cellStyle name="Normal 2 3 4 5 5" xfId="16133" xr:uid="{00000000-0005-0000-0000-0000C13E0000}"/>
    <cellStyle name="Normal 2 3 4 5 5 2" xfId="16134" xr:uid="{00000000-0005-0000-0000-0000C23E0000}"/>
    <cellStyle name="Normal 2 3 4 5 6" xfId="16135" xr:uid="{00000000-0005-0000-0000-0000C33E0000}"/>
    <cellStyle name="Normal 2 3 4 5 6 2" xfId="16136" xr:uid="{00000000-0005-0000-0000-0000C43E0000}"/>
    <cellStyle name="Normal 2 3 4 5 7" xfId="16137" xr:uid="{00000000-0005-0000-0000-0000C53E0000}"/>
    <cellStyle name="Normal 2 3 4 6" xfId="16138" xr:uid="{00000000-0005-0000-0000-0000C63E0000}"/>
    <cellStyle name="Normal 2 3 4 6 2" xfId="16139" xr:uid="{00000000-0005-0000-0000-0000C73E0000}"/>
    <cellStyle name="Normal 2 3 4 6 2 2" xfId="16140" xr:uid="{00000000-0005-0000-0000-0000C83E0000}"/>
    <cellStyle name="Normal 2 3 4 6 3" xfId="16141" xr:uid="{00000000-0005-0000-0000-0000C93E0000}"/>
    <cellStyle name="Normal 2 3 4 7" xfId="16142" xr:uid="{00000000-0005-0000-0000-0000CA3E0000}"/>
    <cellStyle name="Normal 2 3 4 7 2" xfId="16143" xr:uid="{00000000-0005-0000-0000-0000CB3E0000}"/>
    <cellStyle name="Normal 2 3 4 7 2 2" xfId="16144" xr:uid="{00000000-0005-0000-0000-0000CC3E0000}"/>
    <cellStyle name="Normal 2 3 4 7 3" xfId="16145" xr:uid="{00000000-0005-0000-0000-0000CD3E0000}"/>
    <cellStyle name="Normal 2 3 4 8" xfId="16146" xr:uid="{00000000-0005-0000-0000-0000CE3E0000}"/>
    <cellStyle name="Normal 2 3 4 8 2" xfId="16147" xr:uid="{00000000-0005-0000-0000-0000CF3E0000}"/>
    <cellStyle name="Normal 2 3 4 8 2 2" xfId="16148" xr:uid="{00000000-0005-0000-0000-0000D03E0000}"/>
    <cellStyle name="Normal 2 3 4 8 3" xfId="16149" xr:uid="{00000000-0005-0000-0000-0000D13E0000}"/>
    <cellStyle name="Normal 2 3 4 9" xfId="16150" xr:uid="{00000000-0005-0000-0000-0000D23E0000}"/>
    <cellStyle name="Normal 2 3 4 9 2" xfId="16151" xr:uid="{00000000-0005-0000-0000-0000D33E0000}"/>
    <cellStyle name="Normal 2 3 5" xfId="480" xr:uid="{00000000-0005-0000-0000-0000D43E0000}"/>
    <cellStyle name="Normal 2 3 5 10" xfId="16152" xr:uid="{00000000-0005-0000-0000-0000D53E0000}"/>
    <cellStyle name="Normal 2 3 5 10 2" xfId="16153" xr:uid="{00000000-0005-0000-0000-0000D63E0000}"/>
    <cellStyle name="Normal 2 3 5 11" xfId="16154" xr:uid="{00000000-0005-0000-0000-0000D73E0000}"/>
    <cellStyle name="Normal 2 3 5 2" xfId="16155" xr:uid="{00000000-0005-0000-0000-0000D83E0000}"/>
    <cellStyle name="Normal 2 3 5 2 2" xfId="16156" xr:uid="{00000000-0005-0000-0000-0000D93E0000}"/>
    <cellStyle name="Normal 2 3 5 2 2 2" xfId="16157" xr:uid="{00000000-0005-0000-0000-0000DA3E0000}"/>
    <cellStyle name="Normal 2 3 5 2 2 2 2" xfId="16158" xr:uid="{00000000-0005-0000-0000-0000DB3E0000}"/>
    <cellStyle name="Normal 2 3 5 2 2 2 2 2" xfId="16159" xr:uid="{00000000-0005-0000-0000-0000DC3E0000}"/>
    <cellStyle name="Normal 2 3 5 2 2 2 3" xfId="16160" xr:uid="{00000000-0005-0000-0000-0000DD3E0000}"/>
    <cellStyle name="Normal 2 3 5 2 2 3" xfId="16161" xr:uid="{00000000-0005-0000-0000-0000DE3E0000}"/>
    <cellStyle name="Normal 2 3 5 2 2 3 2" xfId="16162" xr:uid="{00000000-0005-0000-0000-0000DF3E0000}"/>
    <cellStyle name="Normal 2 3 5 2 2 3 2 2" xfId="16163" xr:uid="{00000000-0005-0000-0000-0000E03E0000}"/>
    <cellStyle name="Normal 2 3 5 2 2 3 3" xfId="16164" xr:uid="{00000000-0005-0000-0000-0000E13E0000}"/>
    <cellStyle name="Normal 2 3 5 2 2 4" xfId="16165" xr:uid="{00000000-0005-0000-0000-0000E23E0000}"/>
    <cellStyle name="Normal 2 3 5 2 2 4 2" xfId="16166" xr:uid="{00000000-0005-0000-0000-0000E33E0000}"/>
    <cellStyle name="Normal 2 3 5 2 2 4 2 2" xfId="16167" xr:uid="{00000000-0005-0000-0000-0000E43E0000}"/>
    <cellStyle name="Normal 2 3 5 2 2 4 3" xfId="16168" xr:uid="{00000000-0005-0000-0000-0000E53E0000}"/>
    <cellStyle name="Normal 2 3 5 2 2 5" xfId="16169" xr:uid="{00000000-0005-0000-0000-0000E63E0000}"/>
    <cellStyle name="Normal 2 3 5 2 2 5 2" xfId="16170" xr:uid="{00000000-0005-0000-0000-0000E73E0000}"/>
    <cellStyle name="Normal 2 3 5 2 2 6" xfId="16171" xr:uid="{00000000-0005-0000-0000-0000E83E0000}"/>
    <cellStyle name="Normal 2 3 5 2 2 6 2" xfId="16172" xr:uid="{00000000-0005-0000-0000-0000E93E0000}"/>
    <cellStyle name="Normal 2 3 5 2 2 7" xfId="16173" xr:uid="{00000000-0005-0000-0000-0000EA3E0000}"/>
    <cellStyle name="Normal 2 3 5 2 3" xfId="16174" xr:uid="{00000000-0005-0000-0000-0000EB3E0000}"/>
    <cellStyle name="Normal 2 3 5 2 3 2" xfId="16175" xr:uid="{00000000-0005-0000-0000-0000EC3E0000}"/>
    <cellStyle name="Normal 2 3 5 2 3 2 2" xfId="16176" xr:uid="{00000000-0005-0000-0000-0000ED3E0000}"/>
    <cellStyle name="Normal 2 3 5 2 3 2 2 2" xfId="16177" xr:uid="{00000000-0005-0000-0000-0000EE3E0000}"/>
    <cellStyle name="Normal 2 3 5 2 3 2 3" xfId="16178" xr:uid="{00000000-0005-0000-0000-0000EF3E0000}"/>
    <cellStyle name="Normal 2 3 5 2 3 3" xfId="16179" xr:uid="{00000000-0005-0000-0000-0000F03E0000}"/>
    <cellStyle name="Normal 2 3 5 2 3 3 2" xfId="16180" xr:uid="{00000000-0005-0000-0000-0000F13E0000}"/>
    <cellStyle name="Normal 2 3 5 2 3 3 2 2" xfId="16181" xr:uid="{00000000-0005-0000-0000-0000F23E0000}"/>
    <cellStyle name="Normal 2 3 5 2 3 3 3" xfId="16182" xr:uid="{00000000-0005-0000-0000-0000F33E0000}"/>
    <cellStyle name="Normal 2 3 5 2 3 4" xfId="16183" xr:uid="{00000000-0005-0000-0000-0000F43E0000}"/>
    <cellStyle name="Normal 2 3 5 2 3 4 2" xfId="16184" xr:uid="{00000000-0005-0000-0000-0000F53E0000}"/>
    <cellStyle name="Normal 2 3 5 2 3 4 2 2" xfId="16185" xr:uid="{00000000-0005-0000-0000-0000F63E0000}"/>
    <cellStyle name="Normal 2 3 5 2 3 4 3" xfId="16186" xr:uid="{00000000-0005-0000-0000-0000F73E0000}"/>
    <cellStyle name="Normal 2 3 5 2 3 5" xfId="16187" xr:uid="{00000000-0005-0000-0000-0000F83E0000}"/>
    <cellStyle name="Normal 2 3 5 2 3 5 2" xfId="16188" xr:uid="{00000000-0005-0000-0000-0000F93E0000}"/>
    <cellStyle name="Normal 2 3 5 2 3 6" xfId="16189" xr:uid="{00000000-0005-0000-0000-0000FA3E0000}"/>
    <cellStyle name="Normal 2 3 5 2 3 6 2" xfId="16190" xr:uid="{00000000-0005-0000-0000-0000FB3E0000}"/>
    <cellStyle name="Normal 2 3 5 2 3 7" xfId="16191" xr:uid="{00000000-0005-0000-0000-0000FC3E0000}"/>
    <cellStyle name="Normal 2 3 5 2 4" xfId="16192" xr:uid="{00000000-0005-0000-0000-0000FD3E0000}"/>
    <cellStyle name="Normal 2 3 5 2 4 2" xfId="16193" xr:uid="{00000000-0005-0000-0000-0000FE3E0000}"/>
    <cellStyle name="Normal 2 3 5 2 4 2 2" xfId="16194" xr:uid="{00000000-0005-0000-0000-0000FF3E0000}"/>
    <cellStyle name="Normal 2 3 5 2 4 3" xfId="16195" xr:uid="{00000000-0005-0000-0000-0000003F0000}"/>
    <cellStyle name="Normal 2 3 5 2 5" xfId="16196" xr:uid="{00000000-0005-0000-0000-0000013F0000}"/>
    <cellStyle name="Normal 2 3 5 2 5 2" xfId="16197" xr:uid="{00000000-0005-0000-0000-0000023F0000}"/>
    <cellStyle name="Normal 2 3 5 2 5 2 2" xfId="16198" xr:uid="{00000000-0005-0000-0000-0000033F0000}"/>
    <cellStyle name="Normal 2 3 5 2 5 3" xfId="16199" xr:uid="{00000000-0005-0000-0000-0000043F0000}"/>
    <cellStyle name="Normal 2 3 5 2 6" xfId="16200" xr:uid="{00000000-0005-0000-0000-0000053F0000}"/>
    <cellStyle name="Normal 2 3 5 2 6 2" xfId="16201" xr:uid="{00000000-0005-0000-0000-0000063F0000}"/>
    <cellStyle name="Normal 2 3 5 2 6 2 2" xfId="16202" xr:uid="{00000000-0005-0000-0000-0000073F0000}"/>
    <cellStyle name="Normal 2 3 5 2 6 3" xfId="16203" xr:uid="{00000000-0005-0000-0000-0000083F0000}"/>
    <cellStyle name="Normal 2 3 5 2 7" xfId="16204" xr:uid="{00000000-0005-0000-0000-0000093F0000}"/>
    <cellStyle name="Normal 2 3 5 2 7 2" xfId="16205" xr:uid="{00000000-0005-0000-0000-00000A3F0000}"/>
    <cellStyle name="Normal 2 3 5 2 8" xfId="16206" xr:uid="{00000000-0005-0000-0000-00000B3F0000}"/>
    <cellStyle name="Normal 2 3 5 2 8 2" xfId="16207" xr:uid="{00000000-0005-0000-0000-00000C3F0000}"/>
    <cellStyle name="Normal 2 3 5 2 9" xfId="16208" xr:uid="{00000000-0005-0000-0000-00000D3F0000}"/>
    <cellStyle name="Normal 2 3 5 3" xfId="16209" xr:uid="{00000000-0005-0000-0000-00000E3F0000}"/>
    <cellStyle name="Normal 2 3 5 3 2" xfId="16210" xr:uid="{00000000-0005-0000-0000-00000F3F0000}"/>
    <cellStyle name="Normal 2 3 5 3 2 2" xfId="16211" xr:uid="{00000000-0005-0000-0000-0000103F0000}"/>
    <cellStyle name="Normal 2 3 5 3 2 2 2" xfId="16212" xr:uid="{00000000-0005-0000-0000-0000113F0000}"/>
    <cellStyle name="Normal 2 3 5 3 2 2 2 2" xfId="16213" xr:uid="{00000000-0005-0000-0000-0000123F0000}"/>
    <cellStyle name="Normal 2 3 5 3 2 2 3" xfId="16214" xr:uid="{00000000-0005-0000-0000-0000133F0000}"/>
    <cellStyle name="Normal 2 3 5 3 2 3" xfId="16215" xr:uid="{00000000-0005-0000-0000-0000143F0000}"/>
    <cellStyle name="Normal 2 3 5 3 2 3 2" xfId="16216" xr:uid="{00000000-0005-0000-0000-0000153F0000}"/>
    <cellStyle name="Normal 2 3 5 3 2 3 2 2" xfId="16217" xr:uid="{00000000-0005-0000-0000-0000163F0000}"/>
    <cellStyle name="Normal 2 3 5 3 2 3 3" xfId="16218" xr:uid="{00000000-0005-0000-0000-0000173F0000}"/>
    <cellStyle name="Normal 2 3 5 3 2 4" xfId="16219" xr:uid="{00000000-0005-0000-0000-0000183F0000}"/>
    <cellStyle name="Normal 2 3 5 3 2 4 2" xfId="16220" xr:uid="{00000000-0005-0000-0000-0000193F0000}"/>
    <cellStyle name="Normal 2 3 5 3 2 4 2 2" xfId="16221" xr:uid="{00000000-0005-0000-0000-00001A3F0000}"/>
    <cellStyle name="Normal 2 3 5 3 2 4 3" xfId="16222" xr:uid="{00000000-0005-0000-0000-00001B3F0000}"/>
    <cellStyle name="Normal 2 3 5 3 2 5" xfId="16223" xr:uid="{00000000-0005-0000-0000-00001C3F0000}"/>
    <cellStyle name="Normal 2 3 5 3 2 5 2" xfId="16224" xr:uid="{00000000-0005-0000-0000-00001D3F0000}"/>
    <cellStyle name="Normal 2 3 5 3 2 6" xfId="16225" xr:uid="{00000000-0005-0000-0000-00001E3F0000}"/>
    <cellStyle name="Normal 2 3 5 3 2 6 2" xfId="16226" xr:uid="{00000000-0005-0000-0000-00001F3F0000}"/>
    <cellStyle name="Normal 2 3 5 3 2 7" xfId="16227" xr:uid="{00000000-0005-0000-0000-0000203F0000}"/>
    <cellStyle name="Normal 2 3 5 3 3" xfId="16228" xr:uid="{00000000-0005-0000-0000-0000213F0000}"/>
    <cellStyle name="Normal 2 3 5 3 3 2" xfId="16229" xr:uid="{00000000-0005-0000-0000-0000223F0000}"/>
    <cellStyle name="Normal 2 3 5 3 3 2 2" xfId="16230" xr:uid="{00000000-0005-0000-0000-0000233F0000}"/>
    <cellStyle name="Normal 2 3 5 3 3 3" xfId="16231" xr:uid="{00000000-0005-0000-0000-0000243F0000}"/>
    <cellStyle name="Normal 2 3 5 3 4" xfId="16232" xr:uid="{00000000-0005-0000-0000-0000253F0000}"/>
    <cellStyle name="Normal 2 3 5 3 4 2" xfId="16233" xr:uid="{00000000-0005-0000-0000-0000263F0000}"/>
    <cellStyle name="Normal 2 3 5 3 4 2 2" xfId="16234" xr:uid="{00000000-0005-0000-0000-0000273F0000}"/>
    <cellStyle name="Normal 2 3 5 3 4 3" xfId="16235" xr:uid="{00000000-0005-0000-0000-0000283F0000}"/>
    <cellStyle name="Normal 2 3 5 3 5" xfId="16236" xr:uid="{00000000-0005-0000-0000-0000293F0000}"/>
    <cellStyle name="Normal 2 3 5 3 5 2" xfId="16237" xr:uid="{00000000-0005-0000-0000-00002A3F0000}"/>
    <cellStyle name="Normal 2 3 5 3 5 2 2" xfId="16238" xr:uid="{00000000-0005-0000-0000-00002B3F0000}"/>
    <cellStyle name="Normal 2 3 5 3 5 3" xfId="16239" xr:uid="{00000000-0005-0000-0000-00002C3F0000}"/>
    <cellStyle name="Normal 2 3 5 3 6" xfId="16240" xr:uid="{00000000-0005-0000-0000-00002D3F0000}"/>
    <cellStyle name="Normal 2 3 5 3 6 2" xfId="16241" xr:uid="{00000000-0005-0000-0000-00002E3F0000}"/>
    <cellStyle name="Normal 2 3 5 3 7" xfId="16242" xr:uid="{00000000-0005-0000-0000-00002F3F0000}"/>
    <cellStyle name="Normal 2 3 5 3 7 2" xfId="16243" xr:uid="{00000000-0005-0000-0000-0000303F0000}"/>
    <cellStyle name="Normal 2 3 5 3 8" xfId="16244" xr:uid="{00000000-0005-0000-0000-0000313F0000}"/>
    <cellStyle name="Normal 2 3 5 4" xfId="16245" xr:uid="{00000000-0005-0000-0000-0000323F0000}"/>
    <cellStyle name="Normal 2 3 5 4 2" xfId="16246" xr:uid="{00000000-0005-0000-0000-0000333F0000}"/>
    <cellStyle name="Normal 2 3 5 4 2 2" xfId="16247" xr:uid="{00000000-0005-0000-0000-0000343F0000}"/>
    <cellStyle name="Normal 2 3 5 4 2 2 2" xfId="16248" xr:uid="{00000000-0005-0000-0000-0000353F0000}"/>
    <cellStyle name="Normal 2 3 5 4 2 3" xfId="16249" xr:uid="{00000000-0005-0000-0000-0000363F0000}"/>
    <cellStyle name="Normal 2 3 5 4 3" xfId="16250" xr:uid="{00000000-0005-0000-0000-0000373F0000}"/>
    <cellStyle name="Normal 2 3 5 4 3 2" xfId="16251" xr:uid="{00000000-0005-0000-0000-0000383F0000}"/>
    <cellStyle name="Normal 2 3 5 4 3 2 2" xfId="16252" xr:uid="{00000000-0005-0000-0000-0000393F0000}"/>
    <cellStyle name="Normal 2 3 5 4 3 3" xfId="16253" xr:uid="{00000000-0005-0000-0000-00003A3F0000}"/>
    <cellStyle name="Normal 2 3 5 4 4" xfId="16254" xr:uid="{00000000-0005-0000-0000-00003B3F0000}"/>
    <cellStyle name="Normal 2 3 5 4 4 2" xfId="16255" xr:uid="{00000000-0005-0000-0000-00003C3F0000}"/>
    <cellStyle name="Normal 2 3 5 4 4 2 2" xfId="16256" xr:uid="{00000000-0005-0000-0000-00003D3F0000}"/>
    <cellStyle name="Normal 2 3 5 4 4 3" xfId="16257" xr:uid="{00000000-0005-0000-0000-00003E3F0000}"/>
    <cellStyle name="Normal 2 3 5 4 5" xfId="16258" xr:uid="{00000000-0005-0000-0000-00003F3F0000}"/>
    <cellStyle name="Normal 2 3 5 4 5 2" xfId="16259" xr:uid="{00000000-0005-0000-0000-0000403F0000}"/>
    <cellStyle name="Normal 2 3 5 4 6" xfId="16260" xr:uid="{00000000-0005-0000-0000-0000413F0000}"/>
    <cellStyle name="Normal 2 3 5 4 6 2" xfId="16261" xr:uid="{00000000-0005-0000-0000-0000423F0000}"/>
    <cellStyle name="Normal 2 3 5 4 7" xfId="16262" xr:uid="{00000000-0005-0000-0000-0000433F0000}"/>
    <cellStyle name="Normal 2 3 5 5" xfId="16263" xr:uid="{00000000-0005-0000-0000-0000443F0000}"/>
    <cellStyle name="Normal 2 3 5 5 2" xfId="16264" xr:uid="{00000000-0005-0000-0000-0000453F0000}"/>
    <cellStyle name="Normal 2 3 5 5 2 2" xfId="16265" xr:uid="{00000000-0005-0000-0000-0000463F0000}"/>
    <cellStyle name="Normal 2 3 5 5 2 2 2" xfId="16266" xr:uid="{00000000-0005-0000-0000-0000473F0000}"/>
    <cellStyle name="Normal 2 3 5 5 2 3" xfId="16267" xr:uid="{00000000-0005-0000-0000-0000483F0000}"/>
    <cellStyle name="Normal 2 3 5 5 3" xfId="16268" xr:uid="{00000000-0005-0000-0000-0000493F0000}"/>
    <cellStyle name="Normal 2 3 5 5 3 2" xfId="16269" xr:uid="{00000000-0005-0000-0000-00004A3F0000}"/>
    <cellStyle name="Normal 2 3 5 5 3 2 2" xfId="16270" xr:uid="{00000000-0005-0000-0000-00004B3F0000}"/>
    <cellStyle name="Normal 2 3 5 5 3 3" xfId="16271" xr:uid="{00000000-0005-0000-0000-00004C3F0000}"/>
    <cellStyle name="Normal 2 3 5 5 4" xfId="16272" xr:uid="{00000000-0005-0000-0000-00004D3F0000}"/>
    <cellStyle name="Normal 2 3 5 5 4 2" xfId="16273" xr:uid="{00000000-0005-0000-0000-00004E3F0000}"/>
    <cellStyle name="Normal 2 3 5 5 4 2 2" xfId="16274" xr:uid="{00000000-0005-0000-0000-00004F3F0000}"/>
    <cellStyle name="Normal 2 3 5 5 4 3" xfId="16275" xr:uid="{00000000-0005-0000-0000-0000503F0000}"/>
    <cellStyle name="Normal 2 3 5 5 5" xfId="16276" xr:uid="{00000000-0005-0000-0000-0000513F0000}"/>
    <cellStyle name="Normal 2 3 5 5 5 2" xfId="16277" xr:uid="{00000000-0005-0000-0000-0000523F0000}"/>
    <cellStyle name="Normal 2 3 5 5 6" xfId="16278" xr:uid="{00000000-0005-0000-0000-0000533F0000}"/>
    <cellStyle name="Normal 2 3 5 5 6 2" xfId="16279" xr:uid="{00000000-0005-0000-0000-0000543F0000}"/>
    <cellStyle name="Normal 2 3 5 5 7" xfId="16280" xr:uid="{00000000-0005-0000-0000-0000553F0000}"/>
    <cellStyle name="Normal 2 3 5 6" xfId="16281" xr:uid="{00000000-0005-0000-0000-0000563F0000}"/>
    <cellStyle name="Normal 2 3 5 6 2" xfId="16282" xr:uid="{00000000-0005-0000-0000-0000573F0000}"/>
    <cellStyle name="Normal 2 3 5 6 2 2" xfId="16283" xr:uid="{00000000-0005-0000-0000-0000583F0000}"/>
    <cellStyle name="Normal 2 3 5 6 3" xfId="16284" xr:uid="{00000000-0005-0000-0000-0000593F0000}"/>
    <cellStyle name="Normal 2 3 5 7" xfId="16285" xr:uid="{00000000-0005-0000-0000-00005A3F0000}"/>
    <cellStyle name="Normal 2 3 5 7 2" xfId="16286" xr:uid="{00000000-0005-0000-0000-00005B3F0000}"/>
    <cellStyle name="Normal 2 3 5 7 2 2" xfId="16287" xr:uid="{00000000-0005-0000-0000-00005C3F0000}"/>
    <cellStyle name="Normal 2 3 5 7 3" xfId="16288" xr:uid="{00000000-0005-0000-0000-00005D3F0000}"/>
    <cellStyle name="Normal 2 3 5 8" xfId="16289" xr:uid="{00000000-0005-0000-0000-00005E3F0000}"/>
    <cellStyle name="Normal 2 3 5 8 2" xfId="16290" xr:uid="{00000000-0005-0000-0000-00005F3F0000}"/>
    <cellStyle name="Normal 2 3 5 8 2 2" xfId="16291" xr:uid="{00000000-0005-0000-0000-0000603F0000}"/>
    <cellStyle name="Normal 2 3 5 8 3" xfId="16292" xr:uid="{00000000-0005-0000-0000-0000613F0000}"/>
    <cellStyle name="Normal 2 3 5 9" xfId="16293" xr:uid="{00000000-0005-0000-0000-0000623F0000}"/>
    <cellStyle name="Normal 2 3 5 9 2" xfId="16294" xr:uid="{00000000-0005-0000-0000-0000633F0000}"/>
    <cellStyle name="Normal 2 3 6" xfId="16295" xr:uid="{00000000-0005-0000-0000-0000643F0000}"/>
    <cellStyle name="Normal 2 3 6 2" xfId="16296" xr:uid="{00000000-0005-0000-0000-0000653F0000}"/>
    <cellStyle name="Normal 2 3 6 2 2" xfId="16297" xr:uid="{00000000-0005-0000-0000-0000663F0000}"/>
    <cellStyle name="Normal 2 3 6 2 2 2" xfId="16298" xr:uid="{00000000-0005-0000-0000-0000673F0000}"/>
    <cellStyle name="Normal 2 3 6 2 2 2 2" xfId="16299" xr:uid="{00000000-0005-0000-0000-0000683F0000}"/>
    <cellStyle name="Normal 2 3 6 2 2 3" xfId="16300" xr:uid="{00000000-0005-0000-0000-0000693F0000}"/>
    <cellStyle name="Normal 2 3 6 2 3" xfId="16301" xr:uid="{00000000-0005-0000-0000-00006A3F0000}"/>
    <cellStyle name="Normal 2 3 6 2 3 2" xfId="16302" xr:uid="{00000000-0005-0000-0000-00006B3F0000}"/>
    <cellStyle name="Normal 2 3 6 2 3 2 2" xfId="16303" xr:uid="{00000000-0005-0000-0000-00006C3F0000}"/>
    <cellStyle name="Normal 2 3 6 2 3 3" xfId="16304" xr:uid="{00000000-0005-0000-0000-00006D3F0000}"/>
    <cellStyle name="Normal 2 3 6 2 4" xfId="16305" xr:uid="{00000000-0005-0000-0000-00006E3F0000}"/>
    <cellStyle name="Normal 2 3 6 2 4 2" xfId="16306" xr:uid="{00000000-0005-0000-0000-00006F3F0000}"/>
    <cellStyle name="Normal 2 3 6 2 4 2 2" xfId="16307" xr:uid="{00000000-0005-0000-0000-0000703F0000}"/>
    <cellStyle name="Normal 2 3 6 2 4 3" xfId="16308" xr:uid="{00000000-0005-0000-0000-0000713F0000}"/>
    <cellStyle name="Normal 2 3 6 2 5" xfId="16309" xr:uid="{00000000-0005-0000-0000-0000723F0000}"/>
    <cellStyle name="Normal 2 3 6 2 5 2" xfId="16310" xr:uid="{00000000-0005-0000-0000-0000733F0000}"/>
    <cellStyle name="Normal 2 3 6 2 6" xfId="16311" xr:uid="{00000000-0005-0000-0000-0000743F0000}"/>
    <cellStyle name="Normal 2 3 6 2 6 2" xfId="16312" xr:uid="{00000000-0005-0000-0000-0000753F0000}"/>
    <cellStyle name="Normal 2 3 6 2 7" xfId="16313" xr:uid="{00000000-0005-0000-0000-0000763F0000}"/>
    <cellStyle name="Normal 2 3 6 3" xfId="16314" xr:uid="{00000000-0005-0000-0000-0000773F0000}"/>
    <cellStyle name="Normal 2 3 6 3 2" xfId="16315" xr:uid="{00000000-0005-0000-0000-0000783F0000}"/>
    <cellStyle name="Normal 2 3 6 3 2 2" xfId="16316" xr:uid="{00000000-0005-0000-0000-0000793F0000}"/>
    <cellStyle name="Normal 2 3 6 3 2 2 2" xfId="16317" xr:uid="{00000000-0005-0000-0000-00007A3F0000}"/>
    <cellStyle name="Normal 2 3 6 3 2 3" xfId="16318" xr:uid="{00000000-0005-0000-0000-00007B3F0000}"/>
    <cellStyle name="Normal 2 3 6 3 3" xfId="16319" xr:uid="{00000000-0005-0000-0000-00007C3F0000}"/>
    <cellStyle name="Normal 2 3 6 3 3 2" xfId="16320" xr:uid="{00000000-0005-0000-0000-00007D3F0000}"/>
    <cellStyle name="Normal 2 3 6 3 3 2 2" xfId="16321" xr:uid="{00000000-0005-0000-0000-00007E3F0000}"/>
    <cellStyle name="Normal 2 3 6 3 3 3" xfId="16322" xr:uid="{00000000-0005-0000-0000-00007F3F0000}"/>
    <cellStyle name="Normal 2 3 6 3 4" xfId="16323" xr:uid="{00000000-0005-0000-0000-0000803F0000}"/>
    <cellStyle name="Normal 2 3 6 3 4 2" xfId="16324" xr:uid="{00000000-0005-0000-0000-0000813F0000}"/>
    <cellStyle name="Normal 2 3 6 3 4 2 2" xfId="16325" xr:uid="{00000000-0005-0000-0000-0000823F0000}"/>
    <cellStyle name="Normal 2 3 6 3 4 3" xfId="16326" xr:uid="{00000000-0005-0000-0000-0000833F0000}"/>
    <cellStyle name="Normal 2 3 6 3 5" xfId="16327" xr:uid="{00000000-0005-0000-0000-0000843F0000}"/>
    <cellStyle name="Normal 2 3 6 3 5 2" xfId="16328" xr:uid="{00000000-0005-0000-0000-0000853F0000}"/>
    <cellStyle name="Normal 2 3 6 3 6" xfId="16329" xr:uid="{00000000-0005-0000-0000-0000863F0000}"/>
    <cellStyle name="Normal 2 3 6 3 6 2" xfId="16330" xr:uid="{00000000-0005-0000-0000-0000873F0000}"/>
    <cellStyle name="Normal 2 3 6 3 7" xfId="16331" xr:uid="{00000000-0005-0000-0000-0000883F0000}"/>
    <cellStyle name="Normal 2 3 6 4" xfId="16332" xr:uid="{00000000-0005-0000-0000-0000893F0000}"/>
    <cellStyle name="Normal 2 3 6 4 2" xfId="16333" xr:uid="{00000000-0005-0000-0000-00008A3F0000}"/>
    <cellStyle name="Normal 2 3 6 4 2 2" xfId="16334" xr:uid="{00000000-0005-0000-0000-00008B3F0000}"/>
    <cellStyle name="Normal 2 3 6 4 3" xfId="16335" xr:uid="{00000000-0005-0000-0000-00008C3F0000}"/>
    <cellStyle name="Normal 2 3 6 5" xfId="16336" xr:uid="{00000000-0005-0000-0000-00008D3F0000}"/>
    <cellStyle name="Normal 2 3 6 5 2" xfId="16337" xr:uid="{00000000-0005-0000-0000-00008E3F0000}"/>
    <cellStyle name="Normal 2 3 6 5 2 2" xfId="16338" xr:uid="{00000000-0005-0000-0000-00008F3F0000}"/>
    <cellStyle name="Normal 2 3 6 5 3" xfId="16339" xr:uid="{00000000-0005-0000-0000-0000903F0000}"/>
    <cellStyle name="Normal 2 3 6 6" xfId="16340" xr:uid="{00000000-0005-0000-0000-0000913F0000}"/>
    <cellStyle name="Normal 2 3 6 6 2" xfId="16341" xr:uid="{00000000-0005-0000-0000-0000923F0000}"/>
    <cellStyle name="Normal 2 3 6 6 2 2" xfId="16342" xr:uid="{00000000-0005-0000-0000-0000933F0000}"/>
    <cellStyle name="Normal 2 3 6 6 3" xfId="16343" xr:uid="{00000000-0005-0000-0000-0000943F0000}"/>
    <cellStyle name="Normal 2 3 6 7" xfId="16344" xr:uid="{00000000-0005-0000-0000-0000953F0000}"/>
    <cellStyle name="Normal 2 3 6 7 2" xfId="16345" xr:uid="{00000000-0005-0000-0000-0000963F0000}"/>
    <cellStyle name="Normal 2 3 6 8" xfId="16346" xr:uid="{00000000-0005-0000-0000-0000973F0000}"/>
    <cellStyle name="Normal 2 3 6 8 2" xfId="16347" xr:uid="{00000000-0005-0000-0000-0000983F0000}"/>
    <cellStyle name="Normal 2 3 6 9" xfId="16348" xr:uid="{00000000-0005-0000-0000-0000993F0000}"/>
    <cellStyle name="Normal 2 3 7" xfId="16349" xr:uid="{00000000-0005-0000-0000-00009A3F0000}"/>
    <cellStyle name="Normal 2 3 7 2" xfId="16350" xr:uid="{00000000-0005-0000-0000-00009B3F0000}"/>
    <cellStyle name="Normal 2 3 7 2 2" xfId="16351" xr:uid="{00000000-0005-0000-0000-00009C3F0000}"/>
    <cellStyle name="Normal 2 3 7 2 2 2" xfId="16352" xr:uid="{00000000-0005-0000-0000-00009D3F0000}"/>
    <cellStyle name="Normal 2 3 7 2 2 2 2" xfId="16353" xr:uid="{00000000-0005-0000-0000-00009E3F0000}"/>
    <cellStyle name="Normal 2 3 7 2 2 3" xfId="16354" xr:uid="{00000000-0005-0000-0000-00009F3F0000}"/>
    <cellStyle name="Normal 2 3 7 2 3" xfId="16355" xr:uid="{00000000-0005-0000-0000-0000A03F0000}"/>
    <cellStyle name="Normal 2 3 7 2 3 2" xfId="16356" xr:uid="{00000000-0005-0000-0000-0000A13F0000}"/>
    <cellStyle name="Normal 2 3 7 2 3 2 2" xfId="16357" xr:uid="{00000000-0005-0000-0000-0000A23F0000}"/>
    <cellStyle name="Normal 2 3 7 2 3 3" xfId="16358" xr:uid="{00000000-0005-0000-0000-0000A33F0000}"/>
    <cellStyle name="Normal 2 3 7 2 4" xfId="16359" xr:uid="{00000000-0005-0000-0000-0000A43F0000}"/>
    <cellStyle name="Normal 2 3 7 2 4 2" xfId="16360" xr:uid="{00000000-0005-0000-0000-0000A53F0000}"/>
    <cellStyle name="Normal 2 3 7 2 4 2 2" xfId="16361" xr:uid="{00000000-0005-0000-0000-0000A63F0000}"/>
    <cellStyle name="Normal 2 3 7 2 4 3" xfId="16362" xr:uid="{00000000-0005-0000-0000-0000A73F0000}"/>
    <cellStyle name="Normal 2 3 7 2 5" xfId="16363" xr:uid="{00000000-0005-0000-0000-0000A83F0000}"/>
    <cellStyle name="Normal 2 3 7 2 5 2" xfId="16364" xr:uid="{00000000-0005-0000-0000-0000A93F0000}"/>
    <cellStyle name="Normal 2 3 7 2 6" xfId="16365" xr:uid="{00000000-0005-0000-0000-0000AA3F0000}"/>
    <cellStyle name="Normal 2 3 7 2 6 2" xfId="16366" xr:uid="{00000000-0005-0000-0000-0000AB3F0000}"/>
    <cellStyle name="Normal 2 3 7 2 7" xfId="16367" xr:uid="{00000000-0005-0000-0000-0000AC3F0000}"/>
    <cellStyle name="Normal 2 3 7 3" xfId="16368" xr:uid="{00000000-0005-0000-0000-0000AD3F0000}"/>
    <cellStyle name="Normal 2 3 7 3 2" xfId="16369" xr:uid="{00000000-0005-0000-0000-0000AE3F0000}"/>
    <cellStyle name="Normal 2 3 7 3 2 2" xfId="16370" xr:uid="{00000000-0005-0000-0000-0000AF3F0000}"/>
    <cellStyle name="Normal 2 3 7 3 3" xfId="16371" xr:uid="{00000000-0005-0000-0000-0000B03F0000}"/>
    <cellStyle name="Normal 2 3 7 4" xfId="16372" xr:uid="{00000000-0005-0000-0000-0000B13F0000}"/>
    <cellStyle name="Normal 2 3 7 4 2" xfId="16373" xr:uid="{00000000-0005-0000-0000-0000B23F0000}"/>
    <cellStyle name="Normal 2 3 7 4 2 2" xfId="16374" xr:uid="{00000000-0005-0000-0000-0000B33F0000}"/>
    <cellStyle name="Normal 2 3 7 4 3" xfId="16375" xr:uid="{00000000-0005-0000-0000-0000B43F0000}"/>
    <cellStyle name="Normal 2 3 7 5" xfId="16376" xr:uid="{00000000-0005-0000-0000-0000B53F0000}"/>
    <cellStyle name="Normal 2 3 7 5 2" xfId="16377" xr:uid="{00000000-0005-0000-0000-0000B63F0000}"/>
    <cellStyle name="Normal 2 3 7 5 2 2" xfId="16378" xr:uid="{00000000-0005-0000-0000-0000B73F0000}"/>
    <cellStyle name="Normal 2 3 7 5 3" xfId="16379" xr:uid="{00000000-0005-0000-0000-0000B83F0000}"/>
    <cellStyle name="Normal 2 3 7 6" xfId="16380" xr:uid="{00000000-0005-0000-0000-0000B93F0000}"/>
    <cellStyle name="Normal 2 3 7 6 2" xfId="16381" xr:uid="{00000000-0005-0000-0000-0000BA3F0000}"/>
    <cellStyle name="Normal 2 3 7 7" xfId="16382" xr:uid="{00000000-0005-0000-0000-0000BB3F0000}"/>
    <cellStyle name="Normal 2 3 7 7 2" xfId="16383" xr:uid="{00000000-0005-0000-0000-0000BC3F0000}"/>
    <cellStyle name="Normal 2 3 7 8" xfId="16384" xr:uid="{00000000-0005-0000-0000-0000BD3F0000}"/>
    <cellStyle name="Normal 2 3 8" xfId="16385" xr:uid="{00000000-0005-0000-0000-0000BE3F0000}"/>
    <cellStyle name="Normal 2 3 8 2" xfId="16386" xr:uid="{00000000-0005-0000-0000-0000BF3F0000}"/>
    <cellStyle name="Normal 2 3 8 2 2" xfId="16387" xr:uid="{00000000-0005-0000-0000-0000C03F0000}"/>
    <cellStyle name="Normal 2 3 8 2 2 2" xfId="16388" xr:uid="{00000000-0005-0000-0000-0000C13F0000}"/>
    <cellStyle name="Normal 2 3 8 2 3" xfId="16389" xr:uid="{00000000-0005-0000-0000-0000C23F0000}"/>
    <cellStyle name="Normal 2 3 8 3" xfId="16390" xr:uid="{00000000-0005-0000-0000-0000C33F0000}"/>
    <cellStyle name="Normal 2 3 8 3 2" xfId="16391" xr:uid="{00000000-0005-0000-0000-0000C43F0000}"/>
    <cellStyle name="Normal 2 3 8 3 2 2" xfId="16392" xr:uid="{00000000-0005-0000-0000-0000C53F0000}"/>
    <cellStyle name="Normal 2 3 8 3 3" xfId="16393" xr:uid="{00000000-0005-0000-0000-0000C63F0000}"/>
    <cellStyle name="Normal 2 3 8 4" xfId="16394" xr:uid="{00000000-0005-0000-0000-0000C73F0000}"/>
    <cellStyle name="Normal 2 3 8 4 2" xfId="16395" xr:uid="{00000000-0005-0000-0000-0000C83F0000}"/>
    <cellStyle name="Normal 2 3 8 4 2 2" xfId="16396" xr:uid="{00000000-0005-0000-0000-0000C93F0000}"/>
    <cellStyle name="Normal 2 3 8 4 3" xfId="16397" xr:uid="{00000000-0005-0000-0000-0000CA3F0000}"/>
    <cellStyle name="Normal 2 3 8 5" xfId="16398" xr:uid="{00000000-0005-0000-0000-0000CB3F0000}"/>
    <cellStyle name="Normal 2 3 8 5 2" xfId="16399" xr:uid="{00000000-0005-0000-0000-0000CC3F0000}"/>
    <cellStyle name="Normal 2 3 8 6" xfId="16400" xr:uid="{00000000-0005-0000-0000-0000CD3F0000}"/>
    <cellStyle name="Normal 2 3 8 6 2" xfId="16401" xr:uid="{00000000-0005-0000-0000-0000CE3F0000}"/>
    <cellStyle name="Normal 2 3 8 7" xfId="16402" xr:uid="{00000000-0005-0000-0000-0000CF3F0000}"/>
    <cellStyle name="Normal 2 3 9" xfId="16403" xr:uid="{00000000-0005-0000-0000-0000D03F0000}"/>
    <cellStyle name="Normal 2 3 9 2" xfId="16404" xr:uid="{00000000-0005-0000-0000-0000D13F0000}"/>
    <cellStyle name="Normal 2 3 9 2 2" xfId="16405" xr:uid="{00000000-0005-0000-0000-0000D23F0000}"/>
    <cellStyle name="Normal 2 3 9 2 2 2" xfId="16406" xr:uid="{00000000-0005-0000-0000-0000D33F0000}"/>
    <cellStyle name="Normal 2 3 9 2 3" xfId="16407" xr:uid="{00000000-0005-0000-0000-0000D43F0000}"/>
    <cellStyle name="Normal 2 3 9 3" xfId="16408" xr:uid="{00000000-0005-0000-0000-0000D53F0000}"/>
    <cellStyle name="Normal 2 3 9 3 2" xfId="16409" xr:uid="{00000000-0005-0000-0000-0000D63F0000}"/>
    <cellStyle name="Normal 2 3 9 3 2 2" xfId="16410" xr:uid="{00000000-0005-0000-0000-0000D73F0000}"/>
    <cellStyle name="Normal 2 3 9 3 3" xfId="16411" xr:uid="{00000000-0005-0000-0000-0000D83F0000}"/>
    <cellStyle name="Normal 2 3 9 4" xfId="16412" xr:uid="{00000000-0005-0000-0000-0000D93F0000}"/>
    <cellStyle name="Normal 2 3 9 4 2" xfId="16413" xr:uid="{00000000-0005-0000-0000-0000DA3F0000}"/>
    <cellStyle name="Normal 2 3 9 4 2 2" xfId="16414" xr:uid="{00000000-0005-0000-0000-0000DB3F0000}"/>
    <cellStyle name="Normal 2 3 9 4 3" xfId="16415" xr:uid="{00000000-0005-0000-0000-0000DC3F0000}"/>
    <cellStyle name="Normal 2 3 9 5" xfId="16416" xr:uid="{00000000-0005-0000-0000-0000DD3F0000}"/>
    <cellStyle name="Normal 2 3 9 5 2" xfId="16417" xr:uid="{00000000-0005-0000-0000-0000DE3F0000}"/>
    <cellStyle name="Normal 2 3 9 6" xfId="16418" xr:uid="{00000000-0005-0000-0000-0000DF3F0000}"/>
    <cellStyle name="Normal 2 3 9 6 2" xfId="16419" xr:uid="{00000000-0005-0000-0000-0000E03F0000}"/>
    <cellStyle name="Normal 2 3 9 7" xfId="16420" xr:uid="{00000000-0005-0000-0000-0000E13F0000}"/>
    <cellStyle name="Normal 2 3_Confidential Information" xfId="16421" xr:uid="{00000000-0005-0000-0000-0000E23F0000}"/>
    <cellStyle name="Normal 2 4" xfId="481" xr:uid="{00000000-0005-0000-0000-0000E33F0000}"/>
    <cellStyle name="Normal 2 4 10" xfId="16422" xr:uid="{00000000-0005-0000-0000-0000E43F0000}"/>
    <cellStyle name="Normal 2 4 10 2" xfId="16423" xr:uid="{00000000-0005-0000-0000-0000E53F0000}"/>
    <cellStyle name="Normal 2 4 10 2 2" xfId="16424" xr:uid="{00000000-0005-0000-0000-0000E63F0000}"/>
    <cellStyle name="Normal 2 4 10 3" xfId="16425" xr:uid="{00000000-0005-0000-0000-0000E73F0000}"/>
    <cellStyle name="Normal 2 4 11" xfId="16426" xr:uid="{00000000-0005-0000-0000-0000E83F0000}"/>
    <cellStyle name="Normal 2 4 11 2" xfId="16427" xr:uid="{00000000-0005-0000-0000-0000E93F0000}"/>
    <cellStyle name="Normal 2 4 11 2 2" xfId="16428" xr:uid="{00000000-0005-0000-0000-0000EA3F0000}"/>
    <cellStyle name="Normal 2 4 11 3" xfId="16429" xr:uid="{00000000-0005-0000-0000-0000EB3F0000}"/>
    <cellStyle name="Normal 2 4 12" xfId="16430" xr:uid="{00000000-0005-0000-0000-0000EC3F0000}"/>
    <cellStyle name="Normal 2 4 12 2" xfId="16431" xr:uid="{00000000-0005-0000-0000-0000ED3F0000}"/>
    <cellStyle name="Normal 2 4 12 2 2" xfId="16432" xr:uid="{00000000-0005-0000-0000-0000EE3F0000}"/>
    <cellStyle name="Normal 2 4 12 3" xfId="16433" xr:uid="{00000000-0005-0000-0000-0000EF3F0000}"/>
    <cellStyle name="Normal 2 4 13" xfId="16434" xr:uid="{00000000-0005-0000-0000-0000F03F0000}"/>
    <cellStyle name="Normal 2 4 13 2" xfId="16435" xr:uid="{00000000-0005-0000-0000-0000F13F0000}"/>
    <cellStyle name="Normal 2 4 13 2 2" xfId="16436" xr:uid="{00000000-0005-0000-0000-0000F23F0000}"/>
    <cellStyle name="Normal 2 4 13 3" xfId="16437" xr:uid="{00000000-0005-0000-0000-0000F33F0000}"/>
    <cellStyle name="Normal 2 4 14" xfId="16438" xr:uid="{00000000-0005-0000-0000-0000F43F0000}"/>
    <cellStyle name="Normal 2 4 14 2" xfId="16439" xr:uid="{00000000-0005-0000-0000-0000F53F0000}"/>
    <cellStyle name="Normal 2 4 15" xfId="16440" xr:uid="{00000000-0005-0000-0000-0000F63F0000}"/>
    <cellStyle name="Normal 2 4 15 2" xfId="16441" xr:uid="{00000000-0005-0000-0000-0000F73F0000}"/>
    <cellStyle name="Normal 2 4 16" xfId="16442" xr:uid="{00000000-0005-0000-0000-0000F83F0000}"/>
    <cellStyle name="Normal 2 4 16 2" xfId="16443" xr:uid="{00000000-0005-0000-0000-0000F93F0000}"/>
    <cellStyle name="Normal 2 4 17" xfId="16444" xr:uid="{00000000-0005-0000-0000-0000FA3F0000}"/>
    <cellStyle name="Normal 2 4 2" xfId="482" xr:uid="{00000000-0005-0000-0000-0000FB3F0000}"/>
    <cellStyle name="Normal 2 4 2 10" xfId="16445" xr:uid="{00000000-0005-0000-0000-0000FC3F0000}"/>
    <cellStyle name="Normal 2 4 2 10 2" xfId="16446" xr:uid="{00000000-0005-0000-0000-0000FD3F0000}"/>
    <cellStyle name="Normal 2 4 2 10 2 2" xfId="16447" xr:uid="{00000000-0005-0000-0000-0000FE3F0000}"/>
    <cellStyle name="Normal 2 4 2 10 3" xfId="16448" xr:uid="{00000000-0005-0000-0000-0000FF3F0000}"/>
    <cellStyle name="Normal 2 4 2 11" xfId="16449" xr:uid="{00000000-0005-0000-0000-000000400000}"/>
    <cellStyle name="Normal 2 4 2 11 2" xfId="16450" xr:uid="{00000000-0005-0000-0000-000001400000}"/>
    <cellStyle name="Normal 2 4 2 12" xfId="16451" xr:uid="{00000000-0005-0000-0000-000002400000}"/>
    <cellStyle name="Normal 2 4 2 12 2" xfId="16452" xr:uid="{00000000-0005-0000-0000-000003400000}"/>
    <cellStyle name="Normal 2 4 2 13" xfId="16453" xr:uid="{00000000-0005-0000-0000-000004400000}"/>
    <cellStyle name="Normal 2 4 2 2" xfId="483" xr:uid="{00000000-0005-0000-0000-000005400000}"/>
    <cellStyle name="Normal 2 4 2 2 10" xfId="16454" xr:uid="{00000000-0005-0000-0000-000006400000}"/>
    <cellStyle name="Normal 2 4 2 2 10 2" xfId="16455" xr:uid="{00000000-0005-0000-0000-000007400000}"/>
    <cellStyle name="Normal 2 4 2 2 11" xfId="16456" xr:uid="{00000000-0005-0000-0000-000008400000}"/>
    <cellStyle name="Normal 2 4 2 2 2" xfId="16457" xr:uid="{00000000-0005-0000-0000-000009400000}"/>
    <cellStyle name="Normal 2 4 2 2 2 2" xfId="16458" xr:uid="{00000000-0005-0000-0000-00000A400000}"/>
    <cellStyle name="Normal 2 4 2 2 2 2 2" xfId="16459" xr:uid="{00000000-0005-0000-0000-00000B400000}"/>
    <cellStyle name="Normal 2 4 2 2 2 2 2 2" xfId="16460" xr:uid="{00000000-0005-0000-0000-00000C400000}"/>
    <cellStyle name="Normal 2 4 2 2 2 2 2 2 2" xfId="16461" xr:uid="{00000000-0005-0000-0000-00000D400000}"/>
    <cellStyle name="Normal 2 4 2 2 2 2 2 3" xfId="16462" xr:uid="{00000000-0005-0000-0000-00000E400000}"/>
    <cellStyle name="Normal 2 4 2 2 2 2 3" xfId="16463" xr:uid="{00000000-0005-0000-0000-00000F400000}"/>
    <cellStyle name="Normal 2 4 2 2 2 2 3 2" xfId="16464" xr:uid="{00000000-0005-0000-0000-000010400000}"/>
    <cellStyle name="Normal 2 4 2 2 2 2 3 2 2" xfId="16465" xr:uid="{00000000-0005-0000-0000-000011400000}"/>
    <cellStyle name="Normal 2 4 2 2 2 2 3 3" xfId="16466" xr:uid="{00000000-0005-0000-0000-000012400000}"/>
    <cellStyle name="Normal 2 4 2 2 2 2 4" xfId="16467" xr:uid="{00000000-0005-0000-0000-000013400000}"/>
    <cellStyle name="Normal 2 4 2 2 2 2 4 2" xfId="16468" xr:uid="{00000000-0005-0000-0000-000014400000}"/>
    <cellStyle name="Normal 2 4 2 2 2 2 4 2 2" xfId="16469" xr:uid="{00000000-0005-0000-0000-000015400000}"/>
    <cellStyle name="Normal 2 4 2 2 2 2 4 3" xfId="16470" xr:uid="{00000000-0005-0000-0000-000016400000}"/>
    <cellStyle name="Normal 2 4 2 2 2 2 5" xfId="16471" xr:uid="{00000000-0005-0000-0000-000017400000}"/>
    <cellStyle name="Normal 2 4 2 2 2 2 5 2" xfId="16472" xr:uid="{00000000-0005-0000-0000-000018400000}"/>
    <cellStyle name="Normal 2 4 2 2 2 2 6" xfId="16473" xr:uid="{00000000-0005-0000-0000-000019400000}"/>
    <cellStyle name="Normal 2 4 2 2 2 2 6 2" xfId="16474" xr:uid="{00000000-0005-0000-0000-00001A400000}"/>
    <cellStyle name="Normal 2 4 2 2 2 2 7" xfId="16475" xr:uid="{00000000-0005-0000-0000-00001B400000}"/>
    <cellStyle name="Normal 2 4 2 2 2 3" xfId="16476" xr:uid="{00000000-0005-0000-0000-00001C400000}"/>
    <cellStyle name="Normal 2 4 2 2 2 3 2" xfId="16477" xr:uid="{00000000-0005-0000-0000-00001D400000}"/>
    <cellStyle name="Normal 2 4 2 2 2 3 2 2" xfId="16478" xr:uid="{00000000-0005-0000-0000-00001E400000}"/>
    <cellStyle name="Normal 2 4 2 2 2 3 2 2 2" xfId="16479" xr:uid="{00000000-0005-0000-0000-00001F400000}"/>
    <cellStyle name="Normal 2 4 2 2 2 3 2 3" xfId="16480" xr:uid="{00000000-0005-0000-0000-000020400000}"/>
    <cellStyle name="Normal 2 4 2 2 2 3 3" xfId="16481" xr:uid="{00000000-0005-0000-0000-000021400000}"/>
    <cellStyle name="Normal 2 4 2 2 2 3 3 2" xfId="16482" xr:uid="{00000000-0005-0000-0000-000022400000}"/>
    <cellStyle name="Normal 2 4 2 2 2 3 3 2 2" xfId="16483" xr:uid="{00000000-0005-0000-0000-000023400000}"/>
    <cellStyle name="Normal 2 4 2 2 2 3 3 3" xfId="16484" xr:uid="{00000000-0005-0000-0000-000024400000}"/>
    <cellStyle name="Normal 2 4 2 2 2 3 4" xfId="16485" xr:uid="{00000000-0005-0000-0000-000025400000}"/>
    <cellStyle name="Normal 2 4 2 2 2 3 4 2" xfId="16486" xr:uid="{00000000-0005-0000-0000-000026400000}"/>
    <cellStyle name="Normal 2 4 2 2 2 3 4 2 2" xfId="16487" xr:uid="{00000000-0005-0000-0000-000027400000}"/>
    <cellStyle name="Normal 2 4 2 2 2 3 4 3" xfId="16488" xr:uid="{00000000-0005-0000-0000-000028400000}"/>
    <cellStyle name="Normal 2 4 2 2 2 3 5" xfId="16489" xr:uid="{00000000-0005-0000-0000-000029400000}"/>
    <cellStyle name="Normal 2 4 2 2 2 3 5 2" xfId="16490" xr:uid="{00000000-0005-0000-0000-00002A400000}"/>
    <cellStyle name="Normal 2 4 2 2 2 3 6" xfId="16491" xr:uid="{00000000-0005-0000-0000-00002B400000}"/>
    <cellStyle name="Normal 2 4 2 2 2 3 6 2" xfId="16492" xr:uid="{00000000-0005-0000-0000-00002C400000}"/>
    <cellStyle name="Normal 2 4 2 2 2 3 7" xfId="16493" xr:uid="{00000000-0005-0000-0000-00002D400000}"/>
    <cellStyle name="Normal 2 4 2 2 2 4" xfId="16494" xr:uid="{00000000-0005-0000-0000-00002E400000}"/>
    <cellStyle name="Normal 2 4 2 2 2 4 2" xfId="16495" xr:uid="{00000000-0005-0000-0000-00002F400000}"/>
    <cellStyle name="Normal 2 4 2 2 2 4 2 2" xfId="16496" xr:uid="{00000000-0005-0000-0000-000030400000}"/>
    <cellStyle name="Normal 2 4 2 2 2 4 3" xfId="16497" xr:uid="{00000000-0005-0000-0000-000031400000}"/>
    <cellStyle name="Normal 2 4 2 2 2 5" xfId="16498" xr:uid="{00000000-0005-0000-0000-000032400000}"/>
    <cellStyle name="Normal 2 4 2 2 2 5 2" xfId="16499" xr:uid="{00000000-0005-0000-0000-000033400000}"/>
    <cellStyle name="Normal 2 4 2 2 2 5 2 2" xfId="16500" xr:uid="{00000000-0005-0000-0000-000034400000}"/>
    <cellStyle name="Normal 2 4 2 2 2 5 3" xfId="16501" xr:uid="{00000000-0005-0000-0000-000035400000}"/>
    <cellStyle name="Normal 2 4 2 2 2 6" xfId="16502" xr:uid="{00000000-0005-0000-0000-000036400000}"/>
    <cellStyle name="Normal 2 4 2 2 2 6 2" xfId="16503" xr:uid="{00000000-0005-0000-0000-000037400000}"/>
    <cellStyle name="Normal 2 4 2 2 2 6 2 2" xfId="16504" xr:uid="{00000000-0005-0000-0000-000038400000}"/>
    <cellStyle name="Normal 2 4 2 2 2 6 3" xfId="16505" xr:uid="{00000000-0005-0000-0000-000039400000}"/>
    <cellStyle name="Normal 2 4 2 2 2 7" xfId="16506" xr:uid="{00000000-0005-0000-0000-00003A400000}"/>
    <cellStyle name="Normal 2 4 2 2 2 7 2" xfId="16507" xr:uid="{00000000-0005-0000-0000-00003B400000}"/>
    <cellStyle name="Normal 2 4 2 2 2 8" xfId="16508" xr:uid="{00000000-0005-0000-0000-00003C400000}"/>
    <cellStyle name="Normal 2 4 2 2 2 8 2" xfId="16509" xr:uid="{00000000-0005-0000-0000-00003D400000}"/>
    <cellStyle name="Normal 2 4 2 2 2 9" xfId="16510" xr:uid="{00000000-0005-0000-0000-00003E400000}"/>
    <cellStyle name="Normal 2 4 2 2 3" xfId="16511" xr:uid="{00000000-0005-0000-0000-00003F400000}"/>
    <cellStyle name="Normal 2 4 2 2 3 2" xfId="16512" xr:uid="{00000000-0005-0000-0000-000040400000}"/>
    <cellStyle name="Normal 2 4 2 2 3 2 2" xfId="16513" xr:uid="{00000000-0005-0000-0000-000041400000}"/>
    <cellStyle name="Normal 2 4 2 2 3 2 2 2" xfId="16514" xr:uid="{00000000-0005-0000-0000-000042400000}"/>
    <cellStyle name="Normal 2 4 2 2 3 2 2 2 2" xfId="16515" xr:uid="{00000000-0005-0000-0000-000043400000}"/>
    <cellStyle name="Normal 2 4 2 2 3 2 2 3" xfId="16516" xr:uid="{00000000-0005-0000-0000-000044400000}"/>
    <cellStyle name="Normal 2 4 2 2 3 2 3" xfId="16517" xr:uid="{00000000-0005-0000-0000-000045400000}"/>
    <cellStyle name="Normal 2 4 2 2 3 2 3 2" xfId="16518" xr:uid="{00000000-0005-0000-0000-000046400000}"/>
    <cellStyle name="Normal 2 4 2 2 3 2 3 2 2" xfId="16519" xr:uid="{00000000-0005-0000-0000-000047400000}"/>
    <cellStyle name="Normal 2 4 2 2 3 2 3 3" xfId="16520" xr:uid="{00000000-0005-0000-0000-000048400000}"/>
    <cellStyle name="Normal 2 4 2 2 3 2 4" xfId="16521" xr:uid="{00000000-0005-0000-0000-000049400000}"/>
    <cellStyle name="Normal 2 4 2 2 3 2 4 2" xfId="16522" xr:uid="{00000000-0005-0000-0000-00004A400000}"/>
    <cellStyle name="Normal 2 4 2 2 3 2 4 2 2" xfId="16523" xr:uid="{00000000-0005-0000-0000-00004B400000}"/>
    <cellStyle name="Normal 2 4 2 2 3 2 4 3" xfId="16524" xr:uid="{00000000-0005-0000-0000-00004C400000}"/>
    <cellStyle name="Normal 2 4 2 2 3 2 5" xfId="16525" xr:uid="{00000000-0005-0000-0000-00004D400000}"/>
    <cellStyle name="Normal 2 4 2 2 3 2 5 2" xfId="16526" xr:uid="{00000000-0005-0000-0000-00004E400000}"/>
    <cellStyle name="Normal 2 4 2 2 3 2 6" xfId="16527" xr:uid="{00000000-0005-0000-0000-00004F400000}"/>
    <cellStyle name="Normal 2 4 2 2 3 2 6 2" xfId="16528" xr:uid="{00000000-0005-0000-0000-000050400000}"/>
    <cellStyle name="Normal 2 4 2 2 3 2 7" xfId="16529" xr:uid="{00000000-0005-0000-0000-000051400000}"/>
    <cellStyle name="Normal 2 4 2 2 3 3" xfId="16530" xr:uid="{00000000-0005-0000-0000-000052400000}"/>
    <cellStyle name="Normal 2 4 2 2 3 3 2" xfId="16531" xr:uid="{00000000-0005-0000-0000-000053400000}"/>
    <cellStyle name="Normal 2 4 2 2 3 3 2 2" xfId="16532" xr:uid="{00000000-0005-0000-0000-000054400000}"/>
    <cellStyle name="Normal 2 4 2 2 3 3 3" xfId="16533" xr:uid="{00000000-0005-0000-0000-000055400000}"/>
    <cellStyle name="Normal 2 4 2 2 3 4" xfId="16534" xr:uid="{00000000-0005-0000-0000-000056400000}"/>
    <cellStyle name="Normal 2 4 2 2 3 4 2" xfId="16535" xr:uid="{00000000-0005-0000-0000-000057400000}"/>
    <cellStyle name="Normal 2 4 2 2 3 4 2 2" xfId="16536" xr:uid="{00000000-0005-0000-0000-000058400000}"/>
    <cellStyle name="Normal 2 4 2 2 3 4 3" xfId="16537" xr:uid="{00000000-0005-0000-0000-000059400000}"/>
    <cellStyle name="Normal 2 4 2 2 3 5" xfId="16538" xr:uid="{00000000-0005-0000-0000-00005A400000}"/>
    <cellStyle name="Normal 2 4 2 2 3 5 2" xfId="16539" xr:uid="{00000000-0005-0000-0000-00005B400000}"/>
    <cellStyle name="Normal 2 4 2 2 3 5 2 2" xfId="16540" xr:uid="{00000000-0005-0000-0000-00005C400000}"/>
    <cellStyle name="Normal 2 4 2 2 3 5 3" xfId="16541" xr:uid="{00000000-0005-0000-0000-00005D400000}"/>
    <cellStyle name="Normal 2 4 2 2 3 6" xfId="16542" xr:uid="{00000000-0005-0000-0000-00005E400000}"/>
    <cellStyle name="Normal 2 4 2 2 3 6 2" xfId="16543" xr:uid="{00000000-0005-0000-0000-00005F400000}"/>
    <cellStyle name="Normal 2 4 2 2 3 7" xfId="16544" xr:uid="{00000000-0005-0000-0000-000060400000}"/>
    <cellStyle name="Normal 2 4 2 2 3 7 2" xfId="16545" xr:uid="{00000000-0005-0000-0000-000061400000}"/>
    <cellStyle name="Normal 2 4 2 2 3 8" xfId="16546" xr:uid="{00000000-0005-0000-0000-000062400000}"/>
    <cellStyle name="Normal 2 4 2 2 4" xfId="16547" xr:uid="{00000000-0005-0000-0000-000063400000}"/>
    <cellStyle name="Normal 2 4 2 2 4 2" xfId="16548" xr:uid="{00000000-0005-0000-0000-000064400000}"/>
    <cellStyle name="Normal 2 4 2 2 4 2 2" xfId="16549" xr:uid="{00000000-0005-0000-0000-000065400000}"/>
    <cellStyle name="Normal 2 4 2 2 4 2 2 2" xfId="16550" xr:uid="{00000000-0005-0000-0000-000066400000}"/>
    <cellStyle name="Normal 2 4 2 2 4 2 3" xfId="16551" xr:uid="{00000000-0005-0000-0000-000067400000}"/>
    <cellStyle name="Normal 2 4 2 2 4 3" xfId="16552" xr:uid="{00000000-0005-0000-0000-000068400000}"/>
    <cellStyle name="Normal 2 4 2 2 4 3 2" xfId="16553" xr:uid="{00000000-0005-0000-0000-000069400000}"/>
    <cellStyle name="Normal 2 4 2 2 4 3 2 2" xfId="16554" xr:uid="{00000000-0005-0000-0000-00006A400000}"/>
    <cellStyle name="Normal 2 4 2 2 4 3 3" xfId="16555" xr:uid="{00000000-0005-0000-0000-00006B400000}"/>
    <cellStyle name="Normal 2 4 2 2 4 4" xfId="16556" xr:uid="{00000000-0005-0000-0000-00006C400000}"/>
    <cellStyle name="Normal 2 4 2 2 4 4 2" xfId="16557" xr:uid="{00000000-0005-0000-0000-00006D400000}"/>
    <cellStyle name="Normal 2 4 2 2 4 4 2 2" xfId="16558" xr:uid="{00000000-0005-0000-0000-00006E400000}"/>
    <cellStyle name="Normal 2 4 2 2 4 4 3" xfId="16559" xr:uid="{00000000-0005-0000-0000-00006F400000}"/>
    <cellStyle name="Normal 2 4 2 2 4 5" xfId="16560" xr:uid="{00000000-0005-0000-0000-000070400000}"/>
    <cellStyle name="Normal 2 4 2 2 4 5 2" xfId="16561" xr:uid="{00000000-0005-0000-0000-000071400000}"/>
    <cellStyle name="Normal 2 4 2 2 4 6" xfId="16562" xr:uid="{00000000-0005-0000-0000-000072400000}"/>
    <cellStyle name="Normal 2 4 2 2 4 6 2" xfId="16563" xr:uid="{00000000-0005-0000-0000-000073400000}"/>
    <cellStyle name="Normal 2 4 2 2 4 7" xfId="16564" xr:uid="{00000000-0005-0000-0000-000074400000}"/>
    <cellStyle name="Normal 2 4 2 2 5" xfId="16565" xr:uid="{00000000-0005-0000-0000-000075400000}"/>
    <cellStyle name="Normal 2 4 2 2 5 2" xfId="16566" xr:uid="{00000000-0005-0000-0000-000076400000}"/>
    <cellStyle name="Normal 2 4 2 2 5 2 2" xfId="16567" xr:uid="{00000000-0005-0000-0000-000077400000}"/>
    <cellStyle name="Normal 2 4 2 2 5 2 2 2" xfId="16568" xr:uid="{00000000-0005-0000-0000-000078400000}"/>
    <cellStyle name="Normal 2 4 2 2 5 2 3" xfId="16569" xr:uid="{00000000-0005-0000-0000-000079400000}"/>
    <cellStyle name="Normal 2 4 2 2 5 3" xfId="16570" xr:uid="{00000000-0005-0000-0000-00007A400000}"/>
    <cellStyle name="Normal 2 4 2 2 5 3 2" xfId="16571" xr:uid="{00000000-0005-0000-0000-00007B400000}"/>
    <cellStyle name="Normal 2 4 2 2 5 3 2 2" xfId="16572" xr:uid="{00000000-0005-0000-0000-00007C400000}"/>
    <cellStyle name="Normal 2 4 2 2 5 3 3" xfId="16573" xr:uid="{00000000-0005-0000-0000-00007D400000}"/>
    <cellStyle name="Normal 2 4 2 2 5 4" xfId="16574" xr:uid="{00000000-0005-0000-0000-00007E400000}"/>
    <cellStyle name="Normal 2 4 2 2 5 4 2" xfId="16575" xr:uid="{00000000-0005-0000-0000-00007F400000}"/>
    <cellStyle name="Normal 2 4 2 2 5 4 2 2" xfId="16576" xr:uid="{00000000-0005-0000-0000-000080400000}"/>
    <cellStyle name="Normal 2 4 2 2 5 4 3" xfId="16577" xr:uid="{00000000-0005-0000-0000-000081400000}"/>
    <cellStyle name="Normal 2 4 2 2 5 5" xfId="16578" xr:uid="{00000000-0005-0000-0000-000082400000}"/>
    <cellStyle name="Normal 2 4 2 2 5 5 2" xfId="16579" xr:uid="{00000000-0005-0000-0000-000083400000}"/>
    <cellStyle name="Normal 2 4 2 2 5 6" xfId="16580" xr:uid="{00000000-0005-0000-0000-000084400000}"/>
    <cellStyle name="Normal 2 4 2 2 5 6 2" xfId="16581" xr:uid="{00000000-0005-0000-0000-000085400000}"/>
    <cellStyle name="Normal 2 4 2 2 5 7" xfId="16582" xr:uid="{00000000-0005-0000-0000-000086400000}"/>
    <cellStyle name="Normal 2 4 2 2 6" xfId="16583" xr:uid="{00000000-0005-0000-0000-000087400000}"/>
    <cellStyle name="Normal 2 4 2 2 6 2" xfId="16584" xr:uid="{00000000-0005-0000-0000-000088400000}"/>
    <cellStyle name="Normal 2 4 2 2 6 2 2" xfId="16585" xr:uid="{00000000-0005-0000-0000-000089400000}"/>
    <cellStyle name="Normal 2 4 2 2 6 3" xfId="16586" xr:uid="{00000000-0005-0000-0000-00008A400000}"/>
    <cellStyle name="Normal 2 4 2 2 7" xfId="16587" xr:uid="{00000000-0005-0000-0000-00008B400000}"/>
    <cellStyle name="Normal 2 4 2 2 7 2" xfId="16588" xr:uid="{00000000-0005-0000-0000-00008C400000}"/>
    <cellStyle name="Normal 2 4 2 2 7 2 2" xfId="16589" xr:uid="{00000000-0005-0000-0000-00008D400000}"/>
    <cellStyle name="Normal 2 4 2 2 7 3" xfId="16590" xr:uid="{00000000-0005-0000-0000-00008E400000}"/>
    <cellStyle name="Normal 2 4 2 2 8" xfId="16591" xr:uid="{00000000-0005-0000-0000-00008F400000}"/>
    <cellStyle name="Normal 2 4 2 2 8 2" xfId="16592" xr:uid="{00000000-0005-0000-0000-000090400000}"/>
    <cellStyle name="Normal 2 4 2 2 8 2 2" xfId="16593" xr:uid="{00000000-0005-0000-0000-000091400000}"/>
    <cellStyle name="Normal 2 4 2 2 8 3" xfId="16594" xr:uid="{00000000-0005-0000-0000-000092400000}"/>
    <cellStyle name="Normal 2 4 2 2 9" xfId="16595" xr:uid="{00000000-0005-0000-0000-000093400000}"/>
    <cellStyle name="Normal 2 4 2 2 9 2" xfId="16596" xr:uid="{00000000-0005-0000-0000-000094400000}"/>
    <cellStyle name="Normal 2 4 2 3" xfId="484" xr:uid="{00000000-0005-0000-0000-000095400000}"/>
    <cellStyle name="Normal 2 4 2 3 10" xfId="16597" xr:uid="{00000000-0005-0000-0000-000096400000}"/>
    <cellStyle name="Normal 2 4 2 3 10 2" xfId="16598" xr:uid="{00000000-0005-0000-0000-000097400000}"/>
    <cellStyle name="Normal 2 4 2 3 11" xfId="16599" xr:uid="{00000000-0005-0000-0000-000098400000}"/>
    <cellStyle name="Normal 2 4 2 3 2" xfId="16600" xr:uid="{00000000-0005-0000-0000-000099400000}"/>
    <cellStyle name="Normal 2 4 2 3 2 2" xfId="16601" xr:uid="{00000000-0005-0000-0000-00009A400000}"/>
    <cellStyle name="Normal 2 4 2 3 2 2 2" xfId="16602" xr:uid="{00000000-0005-0000-0000-00009B400000}"/>
    <cellStyle name="Normal 2 4 2 3 2 2 2 2" xfId="16603" xr:uid="{00000000-0005-0000-0000-00009C400000}"/>
    <cellStyle name="Normal 2 4 2 3 2 2 2 2 2" xfId="16604" xr:uid="{00000000-0005-0000-0000-00009D400000}"/>
    <cellStyle name="Normal 2 4 2 3 2 2 2 3" xfId="16605" xr:uid="{00000000-0005-0000-0000-00009E400000}"/>
    <cellStyle name="Normal 2 4 2 3 2 2 3" xfId="16606" xr:uid="{00000000-0005-0000-0000-00009F400000}"/>
    <cellStyle name="Normal 2 4 2 3 2 2 3 2" xfId="16607" xr:uid="{00000000-0005-0000-0000-0000A0400000}"/>
    <cellStyle name="Normal 2 4 2 3 2 2 3 2 2" xfId="16608" xr:uid="{00000000-0005-0000-0000-0000A1400000}"/>
    <cellStyle name="Normal 2 4 2 3 2 2 3 3" xfId="16609" xr:uid="{00000000-0005-0000-0000-0000A2400000}"/>
    <cellStyle name="Normal 2 4 2 3 2 2 4" xfId="16610" xr:uid="{00000000-0005-0000-0000-0000A3400000}"/>
    <cellStyle name="Normal 2 4 2 3 2 2 4 2" xfId="16611" xr:uid="{00000000-0005-0000-0000-0000A4400000}"/>
    <cellStyle name="Normal 2 4 2 3 2 2 4 2 2" xfId="16612" xr:uid="{00000000-0005-0000-0000-0000A5400000}"/>
    <cellStyle name="Normal 2 4 2 3 2 2 4 3" xfId="16613" xr:uid="{00000000-0005-0000-0000-0000A6400000}"/>
    <cellStyle name="Normal 2 4 2 3 2 2 5" xfId="16614" xr:uid="{00000000-0005-0000-0000-0000A7400000}"/>
    <cellStyle name="Normal 2 4 2 3 2 2 5 2" xfId="16615" xr:uid="{00000000-0005-0000-0000-0000A8400000}"/>
    <cellStyle name="Normal 2 4 2 3 2 2 6" xfId="16616" xr:uid="{00000000-0005-0000-0000-0000A9400000}"/>
    <cellStyle name="Normal 2 4 2 3 2 2 6 2" xfId="16617" xr:uid="{00000000-0005-0000-0000-0000AA400000}"/>
    <cellStyle name="Normal 2 4 2 3 2 2 7" xfId="16618" xr:uid="{00000000-0005-0000-0000-0000AB400000}"/>
    <cellStyle name="Normal 2 4 2 3 2 3" xfId="16619" xr:uid="{00000000-0005-0000-0000-0000AC400000}"/>
    <cellStyle name="Normal 2 4 2 3 2 3 2" xfId="16620" xr:uid="{00000000-0005-0000-0000-0000AD400000}"/>
    <cellStyle name="Normal 2 4 2 3 2 3 2 2" xfId="16621" xr:uid="{00000000-0005-0000-0000-0000AE400000}"/>
    <cellStyle name="Normal 2 4 2 3 2 3 2 2 2" xfId="16622" xr:uid="{00000000-0005-0000-0000-0000AF400000}"/>
    <cellStyle name="Normal 2 4 2 3 2 3 2 3" xfId="16623" xr:uid="{00000000-0005-0000-0000-0000B0400000}"/>
    <cellStyle name="Normal 2 4 2 3 2 3 3" xfId="16624" xr:uid="{00000000-0005-0000-0000-0000B1400000}"/>
    <cellStyle name="Normal 2 4 2 3 2 3 3 2" xfId="16625" xr:uid="{00000000-0005-0000-0000-0000B2400000}"/>
    <cellStyle name="Normal 2 4 2 3 2 3 3 2 2" xfId="16626" xr:uid="{00000000-0005-0000-0000-0000B3400000}"/>
    <cellStyle name="Normal 2 4 2 3 2 3 3 3" xfId="16627" xr:uid="{00000000-0005-0000-0000-0000B4400000}"/>
    <cellStyle name="Normal 2 4 2 3 2 3 4" xfId="16628" xr:uid="{00000000-0005-0000-0000-0000B5400000}"/>
    <cellStyle name="Normal 2 4 2 3 2 3 4 2" xfId="16629" xr:uid="{00000000-0005-0000-0000-0000B6400000}"/>
    <cellStyle name="Normal 2 4 2 3 2 3 4 2 2" xfId="16630" xr:uid="{00000000-0005-0000-0000-0000B7400000}"/>
    <cellStyle name="Normal 2 4 2 3 2 3 4 3" xfId="16631" xr:uid="{00000000-0005-0000-0000-0000B8400000}"/>
    <cellStyle name="Normal 2 4 2 3 2 3 5" xfId="16632" xr:uid="{00000000-0005-0000-0000-0000B9400000}"/>
    <cellStyle name="Normal 2 4 2 3 2 3 5 2" xfId="16633" xr:uid="{00000000-0005-0000-0000-0000BA400000}"/>
    <cellStyle name="Normal 2 4 2 3 2 3 6" xfId="16634" xr:uid="{00000000-0005-0000-0000-0000BB400000}"/>
    <cellStyle name="Normal 2 4 2 3 2 3 6 2" xfId="16635" xr:uid="{00000000-0005-0000-0000-0000BC400000}"/>
    <cellStyle name="Normal 2 4 2 3 2 3 7" xfId="16636" xr:uid="{00000000-0005-0000-0000-0000BD400000}"/>
    <cellStyle name="Normal 2 4 2 3 2 4" xfId="16637" xr:uid="{00000000-0005-0000-0000-0000BE400000}"/>
    <cellStyle name="Normal 2 4 2 3 2 4 2" xfId="16638" xr:uid="{00000000-0005-0000-0000-0000BF400000}"/>
    <cellStyle name="Normal 2 4 2 3 2 4 2 2" xfId="16639" xr:uid="{00000000-0005-0000-0000-0000C0400000}"/>
    <cellStyle name="Normal 2 4 2 3 2 4 3" xfId="16640" xr:uid="{00000000-0005-0000-0000-0000C1400000}"/>
    <cellStyle name="Normal 2 4 2 3 2 5" xfId="16641" xr:uid="{00000000-0005-0000-0000-0000C2400000}"/>
    <cellStyle name="Normal 2 4 2 3 2 5 2" xfId="16642" xr:uid="{00000000-0005-0000-0000-0000C3400000}"/>
    <cellStyle name="Normal 2 4 2 3 2 5 2 2" xfId="16643" xr:uid="{00000000-0005-0000-0000-0000C4400000}"/>
    <cellStyle name="Normal 2 4 2 3 2 5 3" xfId="16644" xr:uid="{00000000-0005-0000-0000-0000C5400000}"/>
    <cellStyle name="Normal 2 4 2 3 2 6" xfId="16645" xr:uid="{00000000-0005-0000-0000-0000C6400000}"/>
    <cellStyle name="Normal 2 4 2 3 2 6 2" xfId="16646" xr:uid="{00000000-0005-0000-0000-0000C7400000}"/>
    <cellStyle name="Normal 2 4 2 3 2 6 2 2" xfId="16647" xr:uid="{00000000-0005-0000-0000-0000C8400000}"/>
    <cellStyle name="Normal 2 4 2 3 2 6 3" xfId="16648" xr:uid="{00000000-0005-0000-0000-0000C9400000}"/>
    <cellStyle name="Normal 2 4 2 3 2 7" xfId="16649" xr:uid="{00000000-0005-0000-0000-0000CA400000}"/>
    <cellStyle name="Normal 2 4 2 3 2 7 2" xfId="16650" xr:uid="{00000000-0005-0000-0000-0000CB400000}"/>
    <cellStyle name="Normal 2 4 2 3 2 8" xfId="16651" xr:uid="{00000000-0005-0000-0000-0000CC400000}"/>
    <cellStyle name="Normal 2 4 2 3 2 8 2" xfId="16652" xr:uid="{00000000-0005-0000-0000-0000CD400000}"/>
    <cellStyle name="Normal 2 4 2 3 2 9" xfId="16653" xr:uid="{00000000-0005-0000-0000-0000CE400000}"/>
    <cellStyle name="Normal 2 4 2 3 3" xfId="16654" xr:uid="{00000000-0005-0000-0000-0000CF400000}"/>
    <cellStyle name="Normal 2 4 2 3 3 2" xfId="16655" xr:uid="{00000000-0005-0000-0000-0000D0400000}"/>
    <cellStyle name="Normal 2 4 2 3 3 2 2" xfId="16656" xr:uid="{00000000-0005-0000-0000-0000D1400000}"/>
    <cellStyle name="Normal 2 4 2 3 3 2 2 2" xfId="16657" xr:uid="{00000000-0005-0000-0000-0000D2400000}"/>
    <cellStyle name="Normal 2 4 2 3 3 2 2 2 2" xfId="16658" xr:uid="{00000000-0005-0000-0000-0000D3400000}"/>
    <cellStyle name="Normal 2 4 2 3 3 2 2 3" xfId="16659" xr:uid="{00000000-0005-0000-0000-0000D4400000}"/>
    <cellStyle name="Normal 2 4 2 3 3 2 3" xfId="16660" xr:uid="{00000000-0005-0000-0000-0000D5400000}"/>
    <cellStyle name="Normal 2 4 2 3 3 2 3 2" xfId="16661" xr:uid="{00000000-0005-0000-0000-0000D6400000}"/>
    <cellStyle name="Normal 2 4 2 3 3 2 3 2 2" xfId="16662" xr:uid="{00000000-0005-0000-0000-0000D7400000}"/>
    <cellStyle name="Normal 2 4 2 3 3 2 3 3" xfId="16663" xr:uid="{00000000-0005-0000-0000-0000D8400000}"/>
    <cellStyle name="Normal 2 4 2 3 3 2 4" xfId="16664" xr:uid="{00000000-0005-0000-0000-0000D9400000}"/>
    <cellStyle name="Normal 2 4 2 3 3 2 4 2" xfId="16665" xr:uid="{00000000-0005-0000-0000-0000DA400000}"/>
    <cellStyle name="Normal 2 4 2 3 3 2 4 2 2" xfId="16666" xr:uid="{00000000-0005-0000-0000-0000DB400000}"/>
    <cellStyle name="Normal 2 4 2 3 3 2 4 3" xfId="16667" xr:uid="{00000000-0005-0000-0000-0000DC400000}"/>
    <cellStyle name="Normal 2 4 2 3 3 2 5" xfId="16668" xr:uid="{00000000-0005-0000-0000-0000DD400000}"/>
    <cellStyle name="Normal 2 4 2 3 3 2 5 2" xfId="16669" xr:uid="{00000000-0005-0000-0000-0000DE400000}"/>
    <cellStyle name="Normal 2 4 2 3 3 2 6" xfId="16670" xr:uid="{00000000-0005-0000-0000-0000DF400000}"/>
    <cellStyle name="Normal 2 4 2 3 3 2 6 2" xfId="16671" xr:uid="{00000000-0005-0000-0000-0000E0400000}"/>
    <cellStyle name="Normal 2 4 2 3 3 2 7" xfId="16672" xr:uid="{00000000-0005-0000-0000-0000E1400000}"/>
    <cellStyle name="Normal 2 4 2 3 3 3" xfId="16673" xr:uid="{00000000-0005-0000-0000-0000E2400000}"/>
    <cellStyle name="Normal 2 4 2 3 3 3 2" xfId="16674" xr:uid="{00000000-0005-0000-0000-0000E3400000}"/>
    <cellStyle name="Normal 2 4 2 3 3 3 2 2" xfId="16675" xr:uid="{00000000-0005-0000-0000-0000E4400000}"/>
    <cellStyle name="Normal 2 4 2 3 3 3 3" xfId="16676" xr:uid="{00000000-0005-0000-0000-0000E5400000}"/>
    <cellStyle name="Normal 2 4 2 3 3 4" xfId="16677" xr:uid="{00000000-0005-0000-0000-0000E6400000}"/>
    <cellStyle name="Normal 2 4 2 3 3 4 2" xfId="16678" xr:uid="{00000000-0005-0000-0000-0000E7400000}"/>
    <cellStyle name="Normal 2 4 2 3 3 4 2 2" xfId="16679" xr:uid="{00000000-0005-0000-0000-0000E8400000}"/>
    <cellStyle name="Normal 2 4 2 3 3 4 3" xfId="16680" xr:uid="{00000000-0005-0000-0000-0000E9400000}"/>
    <cellStyle name="Normal 2 4 2 3 3 5" xfId="16681" xr:uid="{00000000-0005-0000-0000-0000EA400000}"/>
    <cellStyle name="Normal 2 4 2 3 3 5 2" xfId="16682" xr:uid="{00000000-0005-0000-0000-0000EB400000}"/>
    <cellStyle name="Normal 2 4 2 3 3 5 2 2" xfId="16683" xr:uid="{00000000-0005-0000-0000-0000EC400000}"/>
    <cellStyle name="Normal 2 4 2 3 3 5 3" xfId="16684" xr:uid="{00000000-0005-0000-0000-0000ED400000}"/>
    <cellStyle name="Normal 2 4 2 3 3 6" xfId="16685" xr:uid="{00000000-0005-0000-0000-0000EE400000}"/>
    <cellStyle name="Normal 2 4 2 3 3 6 2" xfId="16686" xr:uid="{00000000-0005-0000-0000-0000EF400000}"/>
    <cellStyle name="Normal 2 4 2 3 3 7" xfId="16687" xr:uid="{00000000-0005-0000-0000-0000F0400000}"/>
    <cellStyle name="Normal 2 4 2 3 3 7 2" xfId="16688" xr:uid="{00000000-0005-0000-0000-0000F1400000}"/>
    <cellStyle name="Normal 2 4 2 3 3 8" xfId="16689" xr:uid="{00000000-0005-0000-0000-0000F2400000}"/>
    <cellStyle name="Normal 2 4 2 3 4" xfId="16690" xr:uid="{00000000-0005-0000-0000-0000F3400000}"/>
    <cellStyle name="Normal 2 4 2 3 4 2" xfId="16691" xr:uid="{00000000-0005-0000-0000-0000F4400000}"/>
    <cellStyle name="Normal 2 4 2 3 4 2 2" xfId="16692" xr:uid="{00000000-0005-0000-0000-0000F5400000}"/>
    <cellStyle name="Normal 2 4 2 3 4 2 2 2" xfId="16693" xr:uid="{00000000-0005-0000-0000-0000F6400000}"/>
    <cellStyle name="Normal 2 4 2 3 4 2 3" xfId="16694" xr:uid="{00000000-0005-0000-0000-0000F7400000}"/>
    <cellStyle name="Normal 2 4 2 3 4 3" xfId="16695" xr:uid="{00000000-0005-0000-0000-0000F8400000}"/>
    <cellStyle name="Normal 2 4 2 3 4 3 2" xfId="16696" xr:uid="{00000000-0005-0000-0000-0000F9400000}"/>
    <cellStyle name="Normal 2 4 2 3 4 3 2 2" xfId="16697" xr:uid="{00000000-0005-0000-0000-0000FA400000}"/>
    <cellStyle name="Normal 2 4 2 3 4 3 3" xfId="16698" xr:uid="{00000000-0005-0000-0000-0000FB400000}"/>
    <cellStyle name="Normal 2 4 2 3 4 4" xfId="16699" xr:uid="{00000000-0005-0000-0000-0000FC400000}"/>
    <cellStyle name="Normal 2 4 2 3 4 4 2" xfId="16700" xr:uid="{00000000-0005-0000-0000-0000FD400000}"/>
    <cellStyle name="Normal 2 4 2 3 4 4 2 2" xfId="16701" xr:uid="{00000000-0005-0000-0000-0000FE400000}"/>
    <cellStyle name="Normal 2 4 2 3 4 4 3" xfId="16702" xr:uid="{00000000-0005-0000-0000-0000FF400000}"/>
    <cellStyle name="Normal 2 4 2 3 4 5" xfId="16703" xr:uid="{00000000-0005-0000-0000-000000410000}"/>
    <cellStyle name="Normal 2 4 2 3 4 5 2" xfId="16704" xr:uid="{00000000-0005-0000-0000-000001410000}"/>
    <cellStyle name="Normal 2 4 2 3 4 6" xfId="16705" xr:uid="{00000000-0005-0000-0000-000002410000}"/>
    <cellStyle name="Normal 2 4 2 3 4 6 2" xfId="16706" xr:uid="{00000000-0005-0000-0000-000003410000}"/>
    <cellStyle name="Normal 2 4 2 3 4 7" xfId="16707" xr:uid="{00000000-0005-0000-0000-000004410000}"/>
    <cellStyle name="Normal 2 4 2 3 5" xfId="16708" xr:uid="{00000000-0005-0000-0000-000005410000}"/>
    <cellStyle name="Normal 2 4 2 3 5 2" xfId="16709" xr:uid="{00000000-0005-0000-0000-000006410000}"/>
    <cellStyle name="Normal 2 4 2 3 5 2 2" xfId="16710" xr:uid="{00000000-0005-0000-0000-000007410000}"/>
    <cellStyle name="Normal 2 4 2 3 5 2 2 2" xfId="16711" xr:uid="{00000000-0005-0000-0000-000008410000}"/>
    <cellStyle name="Normal 2 4 2 3 5 2 3" xfId="16712" xr:uid="{00000000-0005-0000-0000-000009410000}"/>
    <cellStyle name="Normal 2 4 2 3 5 3" xfId="16713" xr:uid="{00000000-0005-0000-0000-00000A410000}"/>
    <cellStyle name="Normal 2 4 2 3 5 3 2" xfId="16714" xr:uid="{00000000-0005-0000-0000-00000B410000}"/>
    <cellStyle name="Normal 2 4 2 3 5 3 2 2" xfId="16715" xr:uid="{00000000-0005-0000-0000-00000C410000}"/>
    <cellStyle name="Normal 2 4 2 3 5 3 3" xfId="16716" xr:uid="{00000000-0005-0000-0000-00000D410000}"/>
    <cellStyle name="Normal 2 4 2 3 5 4" xfId="16717" xr:uid="{00000000-0005-0000-0000-00000E410000}"/>
    <cellStyle name="Normal 2 4 2 3 5 4 2" xfId="16718" xr:uid="{00000000-0005-0000-0000-00000F410000}"/>
    <cellStyle name="Normal 2 4 2 3 5 4 2 2" xfId="16719" xr:uid="{00000000-0005-0000-0000-000010410000}"/>
    <cellStyle name="Normal 2 4 2 3 5 4 3" xfId="16720" xr:uid="{00000000-0005-0000-0000-000011410000}"/>
    <cellStyle name="Normal 2 4 2 3 5 5" xfId="16721" xr:uid="{00000000-0005-0000-0000-000012410000}"/>
    <cellStyle name="Normal 2 4 2 3 5 5 2" xfId="16722" xr:uid="{00000000-0005-0000-0000-000013410000}"/>
    <cellStyle name="Normal 2 4 2 3 5 6" xfId="16723" xr:uid="{00000000-0005-0000-0000-000014410000}"/>
    <cellStyle name="Normal 2 4 2 3 5 6 2" xfId="16724" xr:uid="{00000000-0005-0000-0000-000015410000}"/>
    <cellStyle name="Normal 2 4 2 3 5 7" xfId="16725" xr:uid="{00000000-0005-0000-0000-000016410000}"/>
    <cellStyle name="Normal 2 4 2 3 6" xfId="16726" xr:uid="{00000000-0005-0000-0000-000017410000}"/>
    <cellStyle name="Normal 2 4 2 3 6 2" xfId="16727" xr:uid="{00000000-0005-0000-0000-000018410000}"/>
    <cellStyle name="Normal 2 4 2 3 6 2 2" xfId="16728" xr:uid="{00000000-0005-0000-0000-000019410000}"/>
    <cellStyle name="Normal 2 4 2 3 6 3" xfId="16729" xr:uid="{00000000-0005-0000-0000-00001A410000}"/>
    <cellStyle name="Normal 2 4 2 3 7" xfId="16730" xr:uid="{00000000-0005-0000-0000-00001B410000}"/>
    <cellStyle name="Normal 2 4 2 3 7 2" xfId="16731" xr:uid="{00000000-0005-0000-0000-00001C410000}"/>
    <cellStyle name="Normal 2 4 2 3 7 2 2" xfId="16732" xr:uid="{00000000-0005-0000-0000-00001D410000}"/>
    <cellStyle name="Normal 2 4 2 3 7 3" xfId="16733" xr:uid="{00000000-0005-0000-0000-00001E410000}"/>
    <cellStyle name="Normal 2 4 2 3 8" xfId="16734" xr:uid="{00000000-0005-0000-0000-00001F410000}"/>
    <cellStyle name="Normal 2 4 2 3 8 2" xfId="16735" xr:uid="{00000000-0005-0000-0000-000020410000}"/>
    <cellStyle name="Normal 2 4 2 3 8 2 2" xfId="16736" xr:uid="{00000000-0005-0000-0000-000021410000}"/>
    <cellStyle name="Normal 2 4 2 3 8 3" xfId="16737" xr:uid="{00000000-0005-0000-0000-000022410000}"/>
    <cellStyle name="Normal 2 4 2 3 9" xfId="16738" xr:uid="{00000000-0005-0000-0000-000023410000}"/>
    <cellStyle name="Normal 2 4 2 3 9 2" xfId="16739" xr:uid="{00000000-0005-0000-0000-000024410000}"/>
    <cellStyle name="Normal 2 4 2 4" xfId="16740" xr:uid="{00000000-0005-0000-0000-000025410000}"/>
    <cellStyle name="Normal 2 4 2 4 2" xfId="16741" xr:uid="{00000000-0005-0000-0000-000026410000}"/>
    <cellStyle name="Normal 2 4 2 4 2 2" xfId="16742" xr:uid="{00000000-0005-0000-0000-000027410000}"/>
    <cellStyle name="Normal 2 4 2 4 2 2 2" xfId="16743" xr:uid="{00000000-0005-0000-0000-000028410000}"/>
    <cellStyle name="Normal 2 4 2 4 2 2 2 2" xfId="16744" xr:uid="{00000000-0005-0000-0000-000029410000}"/>
    <cellStyle name="Normal 2 4 2 4 2 2 3" xfId="16745" xr:uid="{00000000-0005-0000-0000-00002A410000}"/>
    <cellStyle name="Normal 2 4 2 4 2 3" xfId="16746" xr:uid="{00000000-0005-0000-0000-00002B410000}"/>
    <cellStyle name="Normal 2 4 2 4 2 3 2" xfId="16747" xr:uid="{00000000-0005-0000-0000-00002C410000}"/>
    <cellStyle name="Normal 2 4 2 4 2 3 2 2" xfId="16748" xr:uid="{00000000-0005-0000-0000-00002D410000}"/>
    <cellStyle name="Normal 2 4 2 4 2 3 3" xfId="16749" xr:uid="{00000000-0005-0000-0000-00002E410000}"/>
    <cellStyle name="Normal 2 4 2 4 2 4" xfId="16750" xr:uid="{00000000-0005-0000-0000-00002F410000}"/>
    <cellStyle name="Normal 2 4 2 4 2 4 2" xfId="16751" xr:uid="{00000000-0005-0000-0000-000030410000}"/>
    <cellStyle name="Normal 2 4 2 4 2 4 2 2" xfId="16752" xr:uid="{00000000-0005-0000-0000-000031410000}"/>
    <cellStyle name="Normal 2 4 2 4 2 4 3" xfId="16753" xr:uid="{00000000-0005-0000-0000-000032410000}"/>
    <cellStyle name="Normal 2 4 2 4 2 5" xfId="16754" xr:uid="{00000000-0005-0000-0000-000033410000}"/>
    <cellStyle name="Normal 2 4 2 4 2 5 2" xfId="16755" xr:uid="{00000000-0005-0000-0000-000034410000}"/>
    <cellStyle name="Normal 2 4 2 4 2 6" xfId="16756" xr:uid="{00000000-0005-0000-0000-000035410000}"/>
    <cellStyle name="Normal 2 4 2 4 2 6 2" xfId="16757" xr:uid="{00000000-0005-0000-0000-000036410000}"/>
    <cellStyle name="Normal 2 4 2 4 2 7" xfId="16758" xr:uid="{00000000-0005-0000-0000-000037410000}"/>
    <cellStyle name="Normal 2 4 2 4 3" xfId="16759" xr:uid="{00000000-0005-0000-0000-000038410000}"/>
    <cellStyle name="Normal 2 4 2 4 3 2" xfId="16760" xr:uid="{00000000-0005-0000-0000-000039410000}"/>
    <cellStyle name="Normal 2 4 2 4 3 2 2" xfId="16761" xr:uid="{00000000-0005-0000-0000-00003A410000}"/>
    <cellStyle name="Normal 2 4 2 4 3 2 2 2" xfId="16762" xr:uid="{00000000-0005-0000-0000-00003B410000}"/>
    <cellStyle name="Normal 2 4 2 4 3 2 3" xfId="16763" xr:uid="{00000000-0005-0000-0000-00003C410000}"/>
    <cellStyle name="Normal 2 4 2 4 3 3" xfId="16764" xr:uid="{00000000-0005-0000-0000-00003D410000}"/>
    <cellStyle name="Normal 2 4 2 4 3 3 2" xfId="16765" xr:uid="{00000000-0005-0000-0000-00003E410000}"/>
    <cellStyle name="Normal 2 4 2 4 3 3 2 2" xfId="16766" xr:uid="{00000000-0005-0000-0000-00003F410000}"/>
    <cellStyle name="Normal 2 4 2 4 3 3 3" xfId="16767" xr:uid="{00000000-0005-0000-0000-000040410000}"/>
    <cellStyle name="Normal 2 4 2 4 3 4" xfId="16768" xr:uid="{00000000-0005-0000-0000-000041410000}"/>
    <cellStyle name="Normal 2 4 2 4 3 4 2" xfId="16769" xr:uid="{00000000-0005-0000-0000-000042410000}"/>
    <cellStyle name="Normal 2 4 2 4 3 4 2 2" xfId="16770" xr:uid="{00000000-0005-0000-0000-000043410000}"/>
    <cellStyle name="Normal 2 4 2 4 3 4 3" xfId="16771" xr:uid="{00000000-0005-0000-0000-000044410000}"/>
    <cellStyle name="Normal 2 4 2 4 3 5" xfId="16772" xr:uid="{00000000-0005-0000-0000-000045410000}"/>
    <cellStyle name="Normal 2 4 2 4 3 5 2" xfId="16773" xr:uid="{00000000-0005-0000-0000-000046410000}"/>
    <cellStyle name="Normal 2 4 2 4 3 6" xfId="16774" xr:uid="{00000000-0005-0000-0000-000047410000}"/>
    <cellStyle name="Normal 2 4 2 4 3 6 2" xfId="16775" xr:uid="{00000000-0005-0000-0000-000048410000}"/>
    <cellStyle name="Normal 2 4 2 4 3 7" xfId="16776" xr:uid="{00000000-0005-0000-0000-000049410000}"/>
    <cellStyle name="Normal 2 4 2 4 4" xfId="16777" xr:uid="{00000000-0005-0000-0000-00004A410000}"/>
    <cellStyle name="Normal 2 4 2 4 4 2" xfId="16778" xr:uid="{00000000-0005-0000-0000-00004B410000}"/>
    <cellStyle name="Normal 2 4 2 4 4 2 2" xfId="16779" xr:uid="{00000000-0005-0000-0000-00004C410000}"/>
    <cellStyle name="Normal 2 4 2 4 4 3" xfId="16780" xr:uid="{00000000-0005-0000-0000-00004D410000}"/>
    <cellStyle name="Normal 2 4 2 4 5" xfId="16781" xr:uid="{00000000-0005-0000-0000-00004E410000}"/>
    <cellStyle name="Normal 2 4 2 4 5 2" xfId="16782" xr:uid="{00000000-0005-0000-0000-00004F410000}"/>
    <cellStyle name="Normal 2 4 2 4 5 2 2" xfId="16783" xr:uid="{00000000-0005-0000-0000-000050410000}"/>
    <cellStyle name="Normal 2 4 2 4 5 3" xfId="16784" xr:uid="{00000000-0005-0000-0000-000051410000}"/>
    <cellStyle name="Normal 2 4 2 4 6" xfId="16785" xr:uid="{00000000-0005-0000-0000-000052410000}"/>
    <cellStyle name="Normal 2 4 2 4 6 2" xfId="16786" xr:uid="{00000000-0005-0000-0000-000053410000}"/>
    <cellStyle name="Normal 2 4 2 4 6 2 2" xfId="16787" xr:uid="{00000000-0005-0000-0000-000054410000}"/>
    <cellStyle name="Normal 2 4 2 4 6 3" xfId="16788" xr:uid="{00000000-0005-0000-0000-000055410000}"/>
    <cellStyle name="Normal 2 4 2 4 7" xfId="16789" xr:uid="{00000000-0005-0000-0000-000056410000}"/>
    <cellStyle name="Normal 2 4 2 4 7 2" xfId="16790" xr:uid="{00000000-0005-0000-0000-000057410000}"/>
    <cellStyle name="Normal 2 4 2 4 8" xfId="16791" xr:uid="{00000000-0005-0000-0000-000058410000}"/>
    <cellStyle name="Normal 2 4 2 4 8 2" xfId="16792" xr:uid="{00000000-0005-0000-0000-000059410000}"/>
    <cellStyle name="Normal 2 4 2 4 9" xfId="16793" xr:uid="{00000000-0005-0000-0000-00005A410000}"/>
    <cellStyle name="Normal 2 4 2 5" xfId="16794" xr:uid="{00000000-0005-0000-0000-00005B410000}"/>
    <cellStyle name="Normal 2 4 2 5 2" xfId="16795" xr:uid="{00000000-0005-0000-0000-00005C410000}"/>
    <cellStyle name="Normal 2 4 2 5 2 2" xfId="16796" xr:uid="{00000000-0005-0000-0000-00005D410000}"/>
    <cellStyle name="Normal 2 4 2 5 2 2 2" xfId="16797" xr:uid="{00000000-0005-0000-0000-00005E410000}"/>
    <cellStyle name="Normal 2 4 2 5 2 2 2 2" xfId="16798" xr:uid="{00000000-0005-0000-0000-00005F410000}"/>
    <cellStyle name="Normal 2 4 2 5 2 2 3" xfId="16799" xr:uid="{00000000-0005-0000-0000-000060410000}"/>
    <cellStyle name="Normal 2 4 2 5 2 3" xfId="16800" xr:uid="{00000000-0005-0000-0000-000061410000}"/>
    <cellStyle name="Normal 2 4 2 5 2 3 2" xfId="16801" xr:uid="{00000000-0005-0000-0000-000062410000}"/>
    <cellStyle name="Normal 2 4 2 5 2 3 2 2" xfId="16802" xr:uid="{00000000-0005-0000-0000-000063410000}"/>
    <cellStyle name="Normal 2 4 2 5 2 3 3" xfId="16803" xr:uid="{00000000-0005-0000-0000-000064410000}"/>
    <cellStyle name="Normal 2 4 2 5 2 4" xfId="16804" xr:uid="{00000000-0005-0000-0000-000065410000}"/>
    <cellStyle name="Normal 2 4 2 5 2 4 2" xfId="16805" xr:uid="{00000000-0005-0000-0000-000066410000}"/>
    <cellStyle name="Normal 2 4 2 5 2 4 2 2" xfId="16806" xr:uid="{00000000-0005-0000-0000-000067410000}"/>
    <cellStyle name="Normal 2 4 2 5 2 4 3" xfId="16807" xr:uid="{00000000-0005-0000-0000-000068410000}"/>
    <cellStyle name="Normal 2 4 2 5 2 5" xfId="16808" xr:uid="{00000000-0005-0000-0000-000069410000}"/>
    <cellStyle name="Normal 2 4 2 5 2 5 2" xfId="16809" xr:uid="{00000000-0005-0000-0000-00006A410000}"/>
    <cellStyle name="Normal 2 4 2 5 2 6" xfId="16810" xr:uid="{00000000-0005-0000-0000-00006B410000}"/>
    <cellStyle name="Normal 2 4 2 5 2 6 2" xfId="16811" xr:uid="{00000000-0005-0000-0000-00006C410000}"/>
    <cellStyle name="Normal 2 4 2 5 2 7" xfId="16812" xr:uid="{00000000-0005-0000-0000-00006D410000}"/>
    <cellStyle name="Normal 2 4 2 5 3" xfId="16813" xr:uid="{00000000-0005-0000-0000-00006E410000}"/>
    <cellStyle name="Normal 2 4 2 5 3 2" xfId="16814" xr:uid="{00000000-0005-0000-0000-00006F410000}"/>
    <cellStyle name="Normal 2 4 2 5 3 2 2" xfId="16815" xr:uid="{00000000-0005-0000-0000-000070410000}"/>
    <cellStyle name="Normal 2 4 2 5 3 3" xfId="16816" xr:uid="{00000000-0005-0000-0000-000071410000}"/>
    <cellStyle name="Normal 2 4 2 5 4" xfId="16817" xr:uid="{00000000-0005-0000-0000-000072410000}"/>
    <cellStyle name="Normal 2 4 2 5 4 2" xfId="16818" xr:uid="{00000000-0005-0000-0000-000073410000}"/>
    <cellStyle name="Normal 2 4 2 5 4 2 2" xfId="16819" xr:uid="{00000000-0005-0000-0000-000074410000}"/>
    <cellStyle name="Normal 2 4 2 5 4 3" xfId="16820" xr:uid="{00000000-0005-0000-0000-000075410000}"/>
    <cellStyle name="Normal 2 4 2 5 5" xfId="16821" xr:uid="{00000000-0005-0000-0000-000076410000}"/>
    <cellStyle name="Normal 2 4 2 5 5 2" xfId="16822" xr:uid="{00000000-0005-0000-0000-000077410000}"/>
    <cellStyle name="Normal 2 4 2 5 5 2 2" xfId="16823" xr:uid="{00000000-0005-0000-0000-000078410000}"/>
    <cellStyle name="Normal 2 4 2 5 5 3" xfId="16824" xr:uid="{00000000-0005-0000-0000-000079410000}"/>
    <cellStyle name="Normal 2 4 2 5 6" xfId="16825" xr:uid="{00000000-0005-0000-0000-00007A410000}"/>
    <cellStyle name="Normal 2 4 2 5 6 2" xfId="16826" xr:uid="{00000000-0005-0000-0000-00007B410000}"/>
    <cellStyle name="Normal 2 4 2 5 7" xfId="16827" xr:uid="{00000000-0005-0000-0000-00007C410000}"/>
    <cellStyle name="Normal 2 4 2 5 7 2" xfId="16828" xr:uid="{00000000-0005-0000-0000-00007D410000}"/>
    <cellStyle name="Normal 2 4 2 5 8" xfId="16829" xr:uid="{00000000-0005-0000-0000-00007E410000}"/>
    <cellStyle name="Normal 2 4 2 6" xfId="16830" xr:uid="{00000000-0005-0000-0000-00007F410000}"/>
    <cellStyle name="Normal 2 4 2 6 2" xfId="16831" xr:uid="{00000000-0005-0000-0000-000080410000}"/>
    <cellStyle name="Normal 2 4 2 6 2 2" xfId="16832" xr:uid="{00000000-0005-0000-0000-000081410000}"/>
    <cellStyle name="Normal 2 4 2 6 2 2 2" xfId="16833" xr:uid="{00000000-0005-0000-0000-000082410000}"/>
    <cellStyle name="Normal 2 4 2 6 2 3" xfId="16834" xr:uid="{00000000-0005-0000-0000-000083410000}"/>
    <cellStyle name="Normal 2 4 2 6 3" xfId="16835" xr:uid="{00000000-0005-0000-0000-000084410000}"/>
    <cellStyle name="Normal 2 4 2 6 3 2" xfId="16836" xr:uid="{00000000-0005-0000-0000-000085410000}"/>
    <cellStyle name="Normal 2 4 2 6 3 2 2" xfId="16837" xr:uid="{00000000-0005-0000-0000-000086410000}"/>
    <cellStyle name="Normal 2 4 2 6 3 3" xfId="16838" xr:uid="{00000000-0005-0000-0000-000087410000}"/>
    <cellStyle name="Normal 2 4 2 6 4" xfId="16839" xr:uid="{00000000-0005-0000-0000-000088410000}"/>
    <cellStyle name="Normal 2 4 2 6 4 2" xfId="16840" xr:uid="{00000000-0005-0000-0000-000089410000}"/>
    <cellStyle name="Normal 2 4 2 6 4 2 2" xfId="16841" xr:uid="{00000000-0005-0000-0000-00008A410000}"/>
    <cellStyle name="Normal 2 4 2 6 4 3" xfId="16842" xr:uid="{00000000-0005-0000-0000-00008B410000}"/>
    <cellStyle name="Normal 2 4 2 6 5" xfId="16843" xr:uid="{00000000-0005-0000-0000-00008C410000}"/>
    <cellStyle name="Normal 2 4 2 6 5 2" xfId="16844" xr:uid="{00000000-0005-0000-0000-00008D410000}"/>
    <cellStyle name="Normal 2 4 2 6 6" xfId="16845" xr:uid="{00000000-0005-0000-0000-00008E410000}"/>
    <cellStyle name="Normal 2 4 2 6 6 2" xfId="16846" xr:uid="{00000000-0005-0000-0000-00008F410000}"/>
    <cellStyle name="Normal 2 4 2 6 7" xfId="16847" xr:uid="{00000000-0005-0000-0000-000090410000}"/>
    <cellStyle name="Normal 2 4 2 7" xfId="16848" xr:uid="{00000000-0005-0000-0000-000091410000}"/>
    <cellStyle name="Normal 2 4 2 7 2" xfId="16849" xr:uid="{00000000-0005-0000-0000-000092410000}"/>
    <cellStyle name="Normal 2 4 2 7 2 2" xfId="16850" xr:uid="{00000000-0005-0000-0000-000093410000}"/>
    <cellStyle name="Normal 2 4 2 7 2 2 2" xfId="16851" xr:uid="{00000000-0005-0000-0000-000094410000}"/>
    <cellStyle name="Normal 2 4 2 7 2 3" xfId="16852" xr:uid="{00000000-0005-0000-0000-000095410000}"/>
    <cellStyle name="Normal 2 4 2 7 3" xfId="16853" xr:uid="{00000000-0005-0000-0000-000096410000}"/>
    <cellStyle name="Normal 2 4 2 7 3 2" xfId="16854" xr:uid="{00000000-0005-0000-0000-000097410000}"/>
    <cellStyle name="Normal 2 4 2 7 3 2 2" xfId="16855" xr:uid="{00000000-0005-0000-0000-000098410000}"/>
    <cellStyle name="Normal 2 4 2 7 3 3" xfId="16856" xr:uid="{00000000-0005-0000-0000-000099410000}"/>
    <cellStyle name="Normal 2 4 2 7 4" xfId="16857" xr:uid="{00000000-0005-0000-0000-00009A410000}"/>
    <cellStyle name="Normal 2 4 2 7 4 2" xfId="16858" xr:uid="{00000000-0005-0000-0000-00009B410000}"/>
    <cellStyle name="Normal 2 4 2 7 4 2 2" xfId="16859" xr:uid="{00000000-0005-0000-0000-00009C410000}"/>
    <cellStyle name="Normal 2 4 2 7 4 3" xfId="16860" xr:uid="{00000000-0005-0000-0000-00009D410000}"/>
    <cellStyle name="Normal 2 4 2 7 5" xfId="16861" xr:uid="{00000000-0005-0000-0000-00009E410000}"/>
    <cellStyle name="Normal 2 4 2 7 5 2" xfId="16862" xr:uid="{00000000-0005-0000-0000-00009F410000}"/>
    <cellStyle name="Normal 2 4 2 7 6" xfId="16863" xr:uid="{00000000-0005-0000-0000-0000A0410000}"/>
    <cellStyle name="Normal 2 4 2 7 6 2" xfId="16864" xr:uid="{00000000-0005-0000-0000-0000A1410000}"/>
    <cellStyle name="Normal 2 4 2 7 7" xfId="16865" xr:uid="{00000000-0005-0000-0000-0000A2410000}"/>
    <cellStyle name="Normal 2 4 2 8" xfId="16866" xr:uid="{00000000-0005-0000-0000-0000A3410000}"/>
    <cellStyle name="Normal 2 4 2 8 2" xfId="16867" xr:uid="{00000000-0005-0000-0000-0000A4410000}"/>
    <cellStyle name="Normal 2 4 2 8 2 2" xfId="16868" xr:uid="{00000000-0005-0000-0000-0000A5410000}"/>
    <cellStyle name="Normal 2 4 2 8 3" xfId="16869" xr:uid="{00000000-0005-0000-0000-0000A6410000}"/>
    <cellStyle name="Normal 2 4 2 9" xfId="16870" xr:uid="{00000000-0005-0000-0000-0000A7410000}"/>
    <cellStyle name="Normal 2 4 2 9 2" xfId="16871" xr:uid="{00000000-0005-0000-0000-0000A8410000}"/>
    <cellStyle name="Normal 2 4 2 9 2 2" xfId="16872" xr:uid="{00000000-0005-0000-0000-0000A9410000}"/>
    <cellStyle name="Normal 2 4 2 9 3" xfId="16873" xr:uid="{00000000-0005-0000-0000-0000AA410000}"/>
    <cellStyle name="Normal 2 4 2_Confidential Information" xfId="16874" xr:uid="{00000000-0005-0000-0000-0000AB410000}"/>
    <cellStyle name="Normal 2 4 3" xfId="485" xr:uid="{00000000-0005-0000-0000-0000AC410000}"/>
    <cellStyle name="Normal 2 4 3 10" xfId="16875" xr:uid="{00000000-0005-0000-0000-0000AD410000}"/>
    <cellStyle name="Normal 2 4 3 10 2" xfId="16876" xr:uid="{00000000-0005-0000-0000-0000AE410000}"/>
    <cellStyle name="Normal 2 4 3 10 2 2" xfId="16877" xr:uid="{00000000-0005-0000-0000-0000AF410000}"/>
    <cellStyle name="Normal 2 4 3 10 3" xfId="16878" xr:uid="{00000000-0005-0000-0000-0000B0410000}"/>
    <cellStyle name="Normal 2 4 3 11" xfId="16879" xr:uid="{00000000-0005-0000-0000-0000B1410000}"/>
    <cellStyle name="Normal 2 4 3 11 2" xfId="16880" xr:uid="{00000000-0005-0000-0000-0000B2410000}"/>
    <cellStyle name="Normal 2 4 3 12" xfId="16881" xr:uid="{00000000-0005-0000-0000-0000B3410000}"/>
    <cellStyle name="Normal 2 4 3 12 2" xfId="16882" xr:uid="{00000000-0005-0000-0000-0000B4410000}"/>
    <cellStyle name="Normal 2 4 3 13" xfId="16883" xr:uid="{00000000-0005-0000-0000-0000B5410000}"/>
    <cellStyle name="Normal 2 4 3 2" xfId="486" xr:uid="{00000000-0005-0000-0000-0000B6410000}"/>
    <cellStyle name="Normal 2 4 3 2 10" xfId="16884" xr:uid="{00000000-0005-0000-0000-0000B7410000}"/>
    <cellStyle name="Normal 2 4 3 2 10 2" xfId="16885" xr:uid="{00000000-0005-0000-0000-0000B8410000}"/>
    <cellStyle name="Normal 2 4 3 2 11" xfId="16886" xr:uid="{00000000-0005-0000-0000-0000B9410000}"/>
    <cellStyle name="Normal 2 4 3 2 2" xfId="16887" xr:uid="{00000000-0005-0000-0000-0000BA410000}"/>
    <cellStyle name="Normal 2 4 3 2 2 2" xfId="16888" xr:uid="{00000000-0005-0000-0000-0000BB410000}"/>
    <cellStyle name="Normal 2 4 3 2 2 2 2" xfId="16889" xr:uid="{00000000-0005-0000-0000-0000BC410000}"/>
    <cellStyle name="Normal 2 4 3 2 2 2 2 2" xfId="16890" xr:uid="{00000000-0005-0000-0000-0000BD410000}"/>
    <cellStyle name="Normal 2 4 3 2 2 2 2 2 2" xfId="16891" xr:uid="{00000000-0005-0000-0000-0000BE410000}"/>
    <cellStyle name="Normal 2 4 3 2 2 2 2 3" xfId="16892" xr:uid="{00000000-0005-0000-0000-0000BF410000}"/>
    <cellStyle name="Normal 2 4 3 2 2 2 3" xfId="16893" xr:uid="{00000000-0005-0000-0000-0000C0410000}"/>
    <cellStyle name="Normal 2 4 3 2 2 2 3 2" xfId="16894" xr:uid="{00000000-0005-0000-0000-0000C1410000}"/>
    <cellStyle name="Normal 2 4 3 2 2 2 3 2 2" xfId="16895" xr:uid="{00000000-0005-0000-0000-0000C2410000}"/>
    <cellStyle name="Normal 2 4 3 2 2 2 3 3" xfId="16896" xr:uid="{00000000-0005-0000-0000-0000C3410000}"/>
    <cellStyle name="Normal 2 4 3 2 2 2 4" xfId="16897" xr:uid="{00000000-0005-0000-0000-0000C4410000}"/>
    <cellStyle name="Normal 2 4 3 2 2 2 4 2" xfId="16898" xr:uid="{00000000-0005-0000-0000-0000C5410000}"/>
    <cellStyle name="Normal 2 4 3 2 2 2 4 2 2" xfId="16899" xr:uid="{00000000-0005-0000-0000-0000C6410000}"/>
    <cellStyle name="Normal 2 4 3 2 2 2 4 3" xfId="16900" xr:uid="{00000000-0005-0000-0000-0000C7410000}"/>
    <cellStyle name="Normal 2 4 3 2 2 2 5" xfId="16901" xr:uid="{00000000-0005-0000-0000-0000C8410000}"/>
    <cellStyle name="Normal 2 4 3 2 2 2 5 2" xfId="16902" xr:uid="{00000000-0005-0000-0000-0000C9410000}"/>
    <cellStyle name="Normal 2 4 3 2 2 2 6" xfId="16903" xr:uid="{00000000-0005-0000-0000-0000CA410000}"/>
    <cellStyle name="Normal 2 4 3 2 2 2 6 2" xfId="16904" xr:uid="{00000000-0005-0000-0000-0000CB410000}"/>
    <cellStyle name="Normal 2 4 3 2 2 2 7" xfId="16905" xr:uid="{00000000-0005-0000-0000-0000CC410000}"/>
    <cellStyle name="Normal 2 4 3 2 2 3" xfId="16906" xr:uid="{00000000-0005-0000-0000-0000CD410000}"/>
    <cellStyle name="Normal 2 4 3 2 2 3 2" xfId="16907" xr:uid="{00000000-0005-0000-0000-0000CE410000}"/>
    <cellStyle name="Normal 2 4 3 2 2 3 2 2" xfId="16908" xr:uid="{00000000-0005-0000-0000-0000CF410000}"/>
    <cellStyle name="Normal 2 4 3 2 2 3 2 2 2" xfId="16909" xr:uid="{00000000-0005-0000-0000-0000D0410000}"/>
    <cellStyle name="Normal 2 4 3 2 2 3 2 3" xfId="16910" xr:uid="{00000000-0005-0000-0000-0000D1410000}"/>
    <cellStyle name="Normal 2 4 3 2 2 3 3" xfId="16911" xr:uid="{00000000-0005-0000-0000-0000D2410000}"/>
    <cellStyle name="Normal 2 4 3 2 2 3 3 2" xfId="16912" xr:uid="{00000000-0005-0000-0000-0000D3410000}"/>
    <cellStyle name="Normal 2 4 3 2 2 3 3 2 2" xfId="16913" xr:uid="{00000000-0005-0000-0000-0000D4410000}"/>
    <cellStyle name="Normal 2 4 3 2 2 3 3 3" xfId="16914" xr:uid="{00000000-0005-0000-0000-0000D5410000}"/>
    <cellStyle name="Normal 2 4 3 2 2 3 4" xfId="16915" xr:uid="{00000000-0005-0000-0000-0000D6410000}"/>
    <cellStyle name="Normal 2 4 3 2 2 3 4 2" xfId="16916" xr:uid="{00000000-0005-0000-0000-0000D7410000}"/>
    <cellStyle name="Normal 2 4 3 2 2 3 4 2 2" xfId="16917" xr:uid="{00000000-0005-0000-0000-0000D8410000}"/>
    <cellStyle name="Normal 2 4 3 2 2 3 4 3" xfId="16918" xr:uid="{00000000-0005-0000-0000-0000D9410000}"/>
    <cellStyle name="Normal 2 4 3 2 2 3 5" xfId="16919" xr:uid="{00000000-0005-0000-0000-0000DA410000}"/>
    <cellStyle name="Normal 2 4 3 2 2 3 5 2" xfId="16920" xr:uid="{00000000-0005-0000-0000-0000DB410000}"/>
    <cellStyle name="Normal 2 4 3 2 2 3 6" xfId="16921" xr:uid="{00000000-0005-0000-0000-0000DC410000}"/>
    <cellStyle name="Normal 2 4 3 2 2 3 6 2" xfId="16922" xr:uid="{00000000-0005-0000-0000-0000DD410000}"/>
    <cellStyle name="Normal 2 4 3 2 2 3 7" xfId="16923" xr:uid="{00000000-0005-0000-0000-0000DE410000}"/>
    <cellStyle name="Normal 2 4 3 2 2 4" xfId="16924" xr:uid="{00000000-0005-0000-0000-0000DF410000}"/>
    <cellStyle name="Normal 2 4 3 2 2 4 2" xfId="16925" xr:uid="{00000000-0005-0000-0000-0000E0410000}"/>
    <cellStyle name="Normal 2 4 3 2 2 4 2 2" xfId="16926" xr:uid="{00000000-0005-0000-0000-0000E1410000}"/>
    <cellStyle name="Normal 2 4 3 2 2 4 3" xfId="16927" xr:uid="{00000000-0005-0000-0000-0000E2410000}"/>
    <cellStyle name="Normal 2 4 3 2 2 5" xfId="16928" xr:uid="{00000000-0005-0000-0000-0000E3410000}"/>
    <cellStyle name="Normal 2 4 3 2 2 5 2" xfId="16929" xr:uid="{00000000-0005-0000-0000-0000E4410000}"/>
    <cellStyle name="Normal 2 4 3 2 2 5 2 2" xfId="16930" xr:uid="{00000000-0005-0000-0000-0000E5410000}"/>
    <cellStyle name="Normal 2 4 3 2 2 5 3" xfId="16931" xr:uid="{00000000-0005-0000-0000-0000E6410000}"/>
    <cellStyle name="Normal 2 4 3 2 2 6" xfId="16932" xr:uid="{00000000-0005-0000-0000-0000E7410000}"/>
    <cellStyle name="Normal 2 4 3 2 2 6 2" xfId="16933" xr:uid="{00000000-0005-0000-0000-0000E8410000}"/>
    <cellStyle name="Normal 2 4 3 2 2 6 2 2" xfId="16934" xr:uid="{00000000-0005-0000-0000-0000E9410000}"/>
    <cellStyle name="Normal 2 4 3 2 2 6 3" xfId="16935" xr:uid="{00000000-0005-0000-0000-0000EA410000}"/>
    <cellStyle name="Normal 2 4 3 2 2 7" xfId="16936" xr:uid="{00000000-0005-0000-0000-0000EB410000}"/>
    <cellStyle name="Normal 2 4 3 2 2 7 2" xfId="16937" xr:uid="{00000000-0005-0000-0000-0000EC410000}"/>
    <cellStyle name="Normal 2 4 3 2 2 8" xfId="16938" xr:uid="{00000000-0005-0000-0000-0000ED410000}"/>
    <cellStyle name="Normal 2 4 3 2 2 8 2" xfId="16939" xr:uid="{00000000-0005-0000-0000-0000EE410000}"/>
    <cellStyle name="Normal 2 4 3 2 2 9" xfId="16940" xr:uid="{00000000-0005-0000-0000-0000EF410000}"/>
    <cellStyle name="Normal 2 4 3 2 3" xfId="16941" xr:uid="{00000000-0005-0000-0000-0000F0410000}"/>
    <cellStyle name="Normal 2 4 3 2 3 2" xfId="16942" xr:uid="{00000000-0005-0000-0000-0000F1410000}"/>
    <cellStyle name="Normal 2 4 3 2 3 2 2" xfId="16943" xr:uid="{00000000-0005-0000-0000-0000F2410000}"/>
    <cellStyle name="Normal 2 4 3 2 3 2 2 2" xfId="16944" xr:uid="{00000000-0005-0000-0000-0000F3410000}"/>
    <cellStyle name="Normal 2 4 3 2 3 2 2 2 2" xfId="16945" xr:uid="{00000000-0005-0000-0000-0000F4410000}"/>
    <cellStyle name="Normal 2 4 3 2 3 2 2 3" xfId="16946" xr:uid="{00000000-0005-0000-0000-0000F5410000}"/>
    <cellStyle name="Normal 2 4 3 2 3 2 3" xfId="16947" xr:uid="{00000000-0005-0000-0000-0000F6410000}"/>
    <cellStyle name="Normal 2 4 3 2 3 2 3 2" xfId="16948" xr:uid="{00000000-0005-0000-0000-0000F7410000}"/>
    <cellStyle name="Normal 2 4 3 2 3 2 3 2 2" xfId="16949" xr:uid="{00000000-0005-0000-0000-0000F8410000}"/>
    <cellStyle name="Normal 2 4 3 2 3 2 3 3" xfId="16950" xr:uid="{00000000-0005-0000-0000-0000F9410000}"/>
    <cellStyle name="Normal 2 4 3 2 3 2 4" xfId="16951" xr:uid="{00000000-0005-0000-0000-0000FA410000}"/>
    <cellStyle name="Normal 2 4 3 2 3 2 4 2" xfId="16952" xr:uid="{00000000-0005-0000-0000-0000FB410000}"/>
    <cellStyle name="Normal 2 4 3 2 3 2 4 2 2" xfId="16953" xr:uid="{00000000-0005-0000-0000-0000FC410000}"/>
    <cellStyle name="Normal 2 4 3 2 3 2 4 3" xfId="16954" xr:uid="{00000000-0005-0000-0000-0000FD410000}"/>
    <cellStyle name="Normal 2 4 3 2 3 2 5" xfId="16955" xr:uid="{00000000-0005-0000-0000-0000FE410000}"/>
    <cellStyle name="Normal 2 4 3 2 3 2 5 2" xfId="16956" xr:uid="{00000000-0005-0000-0000-0000FF410000}"/>
    <cellStyle name="Normal 2 4 3 2 3 2 6" xfId="16957" xr:uid="{00000000-0005-0000-0000-000000420000}"/>
    <cellStyle name="Normal 2 4 3 2 3 2 6 2" xfId="16958" xr:uid="{00000000-0005-0000-0000-000001420000}"/>
    <cellStyle name="Normal 2 4 3 2 3 2 7" xfId="16959" xr:uid="{00000000-0005-0000-0000-000002420000}"/>
    <cellStyle name="Normal 2 4 3 2 3 3" xfId="16960" xr:uid="{00000000-0005-0000-0000-000003420000}"/>
    <cellStyle name="Normal 2 4 3 2 3 3 2" xfId="16961" xr:uid="{00000000-0005-0000-0000-000004420000}"/>
    <cellStyle name="Normal 2 4 3 2 3 3 2 2" xfId="16962" xr:uid="{00000000-0005-0000-0000-000005420000}"/>
    <cellStyle name="Normal 2 4 3 2 3 3 3" xfId="16963" xr:uid="{00000000-0005-0000-0000-000006420000}"/>
    <cellStyle name="Normal 2 4 3 2 3 4" xfId="16964" xr:uid="{00000000-0005-0000-0000-000007420000}"/>
    <cellStyle name="Normal 2 4 3 2 3 4 2" xfId="16965" xr:uid="{00000000-0005-0000-0000-000008420000}"/>
    <cellStyle name="Normal 2 4 3 2 3 4 2 2" xfId="16966" xr:uid="{00000000-0005-0000-0000-000009420000}"/>
    <cellStyle name="Normal 2 4 3 2 3 4 3" xfId="16967" xr:uid="{00000000-0005-0000-0000-00000A420000}"/>
    <cellStyle name="Normal 2 4 3 2 3 5" xfId="16968" xr:uid="{00000000-0005-0000-0000-00000B420000}"/>
    <cellStyle name="Normal 2 4 3 2 3 5 2" xfId="16969" xr:uid="{00000000-0005-0000-0000-00000C420000}"/>
    <cellStyle name="Normal 2 4 3 2 3 5 2 2" xfId="16970" xr:uid="{00000000-0005-0000-0000-00000D420000}"/>
    <cellStyle name="Normal 2 4 3 2 3 5 3" xfId="16971" xr:uid="{00000000-0005-0000-0000-00000E420000}"/>
    <cellStyle name="Normal 2 4 3 2 3 6" xfId="16972" xr:uid="{00000000-0005-0000-0000-00000F420000}"/>
    <cellStyle name="Normal 2 4 3 2 3 6 2" xfId="16973" xr:uid="{00000000-0005-0000-0000-000010420000}"/>
    <cellStyle name="Normal 2 4 3 2 3 7" xfId="16974" xr:uid="{00000000-0005-0000-0000-000011420000}"/>
    <cellStyle name="Normal 2 4 3 2 3 7 2" xfId="16975" xr:uid="{00000000-0005-0000-0000-000012420000}"/>
    <cellStyle name="Normal 2 4 3 2 3 8" xfId="16976" xr:uid="{00000000-0005-0000-0000-000013420000}"/>
    <cellStyle name="Normal 2 4 3 2 4" xfId="16977" xr:uid="{00000000-0005-0000-0000-000014420000}"/>
    <cellStyle name="Normal 2 4 3 2 4 2" xfId="16978" xr:uid="{00000000-0005-0000-0000-000015420000}"/>
    <cellStyle name="Normal 2 4 3 2 4 2 2" xfId="16979" xr:uid="{00000000-0005-0000-0000-000016420000}"/>
    <cellStyle name="Normal 2 4 3 2 4 2 2 2" xfId="16980" xr:uid="{00000000-0005-0000-0000-000017420000}"/>
    <cellStyle name="Normal 2 4 3 2 4 2 3" xfId="16981" xr:uid="{00000000-0005-0000-0000-000018420000}"/>
    <cellStyle name="Normal 2 4 3 2 4 3" xfId="16982" xr:uid="{00000000-0005-0000-0000-000019420000}"/>
    <cellStyle name="Normal 2 4 3 2 4 3 2" xfId="16983" xr:uid="{00000000-0005-0000-0000-00001A420000}"/>
    <cellStyle name="Normal 2 4 3 2 4 3 2 2" xfId="16984" xr:uid="{00000000-0005-0000-0000-00001B420000}"/>
    <cellStyle name="Normal 2 4 3 2 4 3 3" xfId="16985" xr:uid="{00000000-0005-0000-0000-00001C420000}"/>
    <cellStyle name="Normal 2 4 3 2 4 4" xfId="16986" xr:uid="{00000000-0005-0000-0000-00001D420000}"/>
    <cellStyle name="Normal 2 4 3 2 4 4 2" xfId="16987" xr:uid="{00000000-0005-0000-0000-00001E420000}"/>
    <cellStyle name="Normal 2 4 3 2 4 4 2 2" xfId="16988" xr:uid="{00000000-0005-0000-0000-00001F420000}"/>
    <cellStyle name="Normal 2 4 3 2 4 4 3" xfId="16989" xr:uid="{00000000-0005-0000-0000-000020420000}"/>
    <cellStyle name="Normal 2 4 3 2 4 5" xfId="16990" xr:uid="{00000000-0005-0000-0000-000021420000}"/>
    <cellStyle name="Normal 2 4 3 2 4 5 2" xfId="16991" xr:uid="{00000000-0005-0000-0000-000022420000}"/>
    <cellStyle name="Normal 2 4 3 2 4 6" xfId="16992" xr:uid="{00000000-0005-0000-0000-000023420000}"/>
    <cellStyle name="Normal 2 4 3 2 4 6 2" xfId="16993" xr:uid="{00000000-0005-0000-0000-000024420000}"/>
    <cellStyle name="Normal 2 4 3 2 4 7" xfId="16994" xr:uid="{00000000-0005-0000-0000-000025420000}"/>
    <cellStyle name="Normal 2 4 3 2 5" xfId="16995" xr:uid="{00000000-0005-0000-0000-000026420000}"/>
    <cellStyle name="Normal 2 4 3 2 5 2" xfId="16996" xr:uid="{00000000-0005-0000-0000-000027420000}"/>
    <cellStyle name="Normal 2 4 3 2 5 2 2" xfId="16997" xr:uid="{00000000-0005-0000-0000-000028420000}"/>
    <cellStyle name="Normal 2 4 3 2 5 2 2 2" xfId="16998" xr:uid="{00000000-0005-0000-0000-000029420000}"/>
    <cellStyle name="Normal 2 4 3 2 5 2 3" xfId="16999" xr:uid="{00000000-0005-0000-0000-00002A420000}"/>
    <cellStyle name="Normal 2 4 3 2 5 3" xfId="17000" xr:uid="{00000000-0005-0000-0000-00002B420000}"/>
    <cellStyle name="Normal 2 4 3 2 5 3 2" xfId="17001" xr:uid="{00000000-0005-0000-0000-00002C420000}"/>
    <cellStyle name="Normal 2 4 3 2 5 3 2 2" xfId="17002" xr:uid="{00000000-0005-0000-0000-00002D420000}"/>
    <cellStyle name="Normal 2 4 3 2 5 3 3" xfId="17003" xr:uid="{00000000-0005-0000-0000-00002E420000}"/>
    <cellStyle name="Normal 2 4 3 2 5 4" xfId="17004" xr:uid="{00000000-0005-0000-0000-00002F420000}"/>
    <cellStyle name="Normal 2 4 3 2 5 4 2" xfId="17005" xr:uid="{00000000-0005-0000-0000-000030420000}"/>
    <cellStyle name="Normal 2 4 3 2 5 4 2 2" xfId="17006" xr:uid="{00000000-0005-0000-0000-000031420000}"/>
    <cellStyle name="Normal 2 4 3 2 5 4 3" xfId="17007" xr:uid="{00000000-0005-0000-0000-000032420000}"/>
    <cellStyle name="Normal 2 4 3 2 5 5" xfId="17008" xr:uid="{00000000-0005-0000-0000-000033420000}"/>
    <cellStyle name="Normal 2 4 3 2 5 5 2" xfId="17009" xr:uid="{00000000-0005-0000-0000-000034420000}"/>
    <cellStyle name="Normal 2 4 3 2 5 6" xfId="17010" xr:uid="{00000000-0005-0000-0000-000035420000}"/>
    <cellStyle name="Normal 2 4 3 2 5 6 2" xfId="17011" xr:uid="{00000000-0005-0000-0000-000036420000}"/>
    <cellStyle name="Normal 2 4 3 2 5 7" xfId="17012" xr:uid="{00000000-0005-0000-0000-000037420000}"/>
    <cellStyle name="Normal 2 4 3 2 6" xfId="17013" xr:uid="{00000000-0005-0000-0000-000038420000}"/>
    <cellStyle name="Normal 2 4 3 2 6 2" xfId="17014" xr:uid="{00000000-0005-0000-0000-000039420000}"/>
    <cellStyle name="Normal 2 4 3 2 6 2 2" xfId="17015" xr:uid="{00000000-0005-0000-0000-00003A420000}"/>
    <cellStyle name="Normal 2 4 3 2 6 3" xfId="17016" xr:uid="{00000000-0005-0000-0000-00003B420000}"/>
    <cellStyle name="Normal 2 4 3 2 7" xfId="17017" xr:uid="{00000000-0005-0000-0000-00003C420000}"/>
    <cellStyle name="Normal 2 4 3 2 7 2" xfId="17018" xr:uid="{00000000-0005-0000-0000-00003D420000}"/>
    <cellStyle name="Normal 2 4 3 2 7 2 2" xfId="17019" xr:uid="{00000000-0005-0000-0000-00003E420000}"/>
    <cellStyle name="Normal 2 4 3 2 7 3" xfId="17020" xr:uid="{00000000-0005-0000-0000-00003F420000}"/>
    <cellStyle name="Normal 2 4 3 2 8" xfId="17021" xr:uid="{00000000-0005-0000-0000-000040420000}"/>
    <cellStyle name="Normal 2 4 3 2 8 2" xfId="17022" xr:uid="{00000000-0005-0000-0000-000041420000}"/>
    <cellStyle name="Normal 2 4 3 2 8 2 2" xfId="17023" xr:uid="{00000000-0005-0000-0000-000042420000}"/>
    <cellStyle name="Normal 2 4 3 2 8 3" xfId="17024" xr:uid="{00000000-0005-0000-0000-000043420000}"/>
    <cellStyle name="Normal 2 4 3 2 9" xfId="17025" xr:uid="{00000000-0005-0000-0000-000044420000}"/>
    <cellStyle name="Normal 2 4 3 2 9 2" xfId="17026" xr:uid="{00000000-0005-0000-0000-000045420000}"/>
    <cellStyle name="Normal 2 4 3 3" xfId="487" xr:uid="{00000000-0005-0000-0000-000046420000}"/>
    <cellStyle name="Normal 2 4 3 3 10" xfId="17027" xr:uid="{00000000-0005-0000-0000-000047420000}"/>
    <cellStyle name="Normal 2 4 3 3 10 2" xfId="17028" xr:uid="{00000000-0005-0000-0000-000048420000}"/>
    <cellStyle name="Normal 2 4 3 3 11" xfId="17029" xr:uid="{00000000-0005-0000-0000-000049420000}"/>
    <cellStyle name="Normal 2 4 3 3 2" xfId="17030" xr:uid="{00000000-0005-0000-0000-00004A420000}"/>
    <cellStyle name="Normal 2 4 3 3 2 2" xfId="17031" xr:uid="{00000000-0005-0000-0000-00004B420000}"/>
    <cellStyle name="Normal 2 4 3 3 2 2 2" xfId="17032" xr:uid="{00000000-0005-0000-0000-00004C420000}"/>
    <cellStyle name="Normal 2 4 3 3 2 2 2 2" xfId="17033" xr:uid="{00000000-0005-0000-0000-00004D420000}"/>
    <cellStyle name="Normal 2 4 3 3 2 2 2 2 2" xfId="17034" xr:uid="{00000000-0005-0000-0000-00004E420000}"/>
    <cellStyle name="Normal 2 4 3 3 2 2 2 3" xfId="17035" xr:uid="{00000000-0005-0000-0000-00004F420000}"/>
    <cellStyle name="Normal 2 4 3 3 2 2 3" xfId="17036" xr:uid="{00000000-0005-0000-0000-000050420000}"/>
    <cellStyle name="Normal 2 4 3 3 2 2 3 2" xfId="17037" xr:uid="{00000000-0005-0000-0000-000051420000}"/>
    <cellStyle name="Normal 2 4 3 3 2 2 3 2 2" xfId="17038" xr:uid="{00000000-0005-0000-0000-000052420000}"/>
    <cellStyle name="Normal 2 4 3 3 2 2 3 3" xfId="17039" xr:uid="{00000000-0005-0000-0000-000053420000}"/>
    <cellStyle name="Normal 2 4 3 3 2 2 4" xfId="17040" xr:uid="{00000000-0005-0000-0000-000054420000}"/>
    <cellStyle name="Normal 2 4 3 3 2 2 4 2" xfId="17041" xr:uid="{00000000-0005-0000-0000-000055420000}"/>
    <cellStyle name="Normal 2 4 3 3 2 2 4 2 2" xfId="17042" xr:uid="{00000000-0005-0000-0000-000056420000}"/>
    <cellStyle name="Normal 2 4 3 3 2 2 4 3" xfId="17043" xr:uid="{00000000-0005-0000-0000-000057420000}"/>
    <cellStyle name="Normal 2 4 3 3 2 2 5" xfId="17044" xr:uid="{00000000-0005-0000-0000-000058420000}"/>
    <cellStyle name="Normal 2 4 3 3 2 2 5 2" xfId="17045" xr:uid="{00000000-0005-0000-0000-000059420000}"/>
    <cellStyle name="Normal 2 4 3 3 2 2 6" xfId="17046" xr:uid="{00000000-0005-0000-0000-00005A420000}"/>
    <cellStyle name="Normal 2 4 3 3 2 2 6 2" xfId="17047" xr:uid="{00000000-0005-0000-0000-00005B420000}"/>
    <cellStyle name="Normal 2 4 3 3 2 2 7" xfId="17048" xr:uid="{00000000-0005-0000-0000-00005C420000}"/>
    <cellStyle name="Normal 2 4 3 3 2 3" xfId="17049" xr:uid="{00000000-0005-0000-0000-00005D420000}"/>
    <cellStyle name="Normal 2 4 3 3 2 3 2" xfId="17050" xr:uid="{00000000-0005-0000-0000-00005E420000}"/>
    <cellStyle name="Normal 2 4 3 3 2 3 2 2" xfId="17051" xr:uid="{00000000-0005-0000-0000-00005F420000}"/>
    <cellStyle name="Normal 2 4 3 3 2 3 2 2 2" xfId="17052" xr:uid="{00000000-0005-0000-0000-000060420000}"/>
    <cellStyle name="Normal 2 4 3 3 2 3 2 3" xfId="17053" xr:uid="{00000000-0005-0000-0000-000061420000}"/>
    <cellStyle name="Normal 2 4 3 3 2 3 3" xfId="17054" xr:uid="{00000000-0005-0000-0000-000062420000}"/>
    <cellStyle name="Normal 2 4 3 3 2 3 3 2" xfId="17055" xr:uid="{00000000-0005-0000-0000-000063420000}"/>
    <cellStyle name="Normal 2 4 3 3 2 3 3 2 2" xfId="17056" xr:uid="{00000000-0005-0000-0000-000064420000}"/>
    <cellStyle name="Normal 2 4 3 3 2 3 3 3" xfId="17057" xr:uid="{00000000-0005-0000-0000-000065420000}"/>
    <cellStyle name="Normal 2 4 3 3 2 3 4" xfId="17058" xr:uid="{00000000-0005-0000-0000-000066420000}"/>
    <cellStyle name="Normal 2 4 3 3 2 3 4 2" xfId="17059" xr:uid="{00000000-0005-0000-0000-000067420000}"/>
    <cellStyle name="Normal 2 4 3 3 2 3 4 2 2" xfId="17060" xr:uid="{00000000-0005-0000-0000-000068420000}"/>
    <cellStyle name="Normal 2 4 3 3 2 3 4 3" xfId="17061" xr:uid="{00000000-0005-0000-0000-000069420000}"/>
    <cellStyle name="Normal 2 4 3 3 2 3 5" xfId="17062" xr:uid="{00000000-0005-0000-0000-00006A420000}"/>
    <cellStyle name="Normal 2 4 3 3 2 3 5 2" xfId="17063" xr:uid="{00000000-0005-0000-0000-00006B420000}"/>
    <cellStyle name="Normal 2 4 3 3 2 3 6" xfId="17064" xr:uid="{00000000-0005-0000-0000-00006C420000}"/>
    <cellStyle name="Normal 2 4 3 3 2 3 6 2" xfId="17065" xr:uid="{00000000-0005-0000-0000-00006D420000}"/>
    <cellStyle name="Normal 2 4 3 3 2 3 7" xfId="17066" xr:uid="{00000000-0005-0000-0000-00006E420000}"/>
    <cellStyle name="Normal 2 4 3 3 2 4" xfId="17067" xr:uid="{00000000-0005-0000-0000-00006F420000}"/>
    <cellStyle name="Normal 2 4 3 3 2 4 2" xfId="17068" xr:uid="{00000000-0005-0000-0000-000070420000}"/>
    <cellStyle name="Normal 2 4 3 3 2 4 2 2" xfId="17069" xr:uid="{00000000-0005-0000-0000-000071420000}"/>
    <cellStyle name="Normal 2 4 3 3 2 4 3" xfId="17070" xr:uid="{00000000-0005-0000-0000-000072420000}"/>
    <cellStyle name="Normal 2 4 3 3 2 5" xfId="17071" xr:uid="{00000000-0005-0000-0000-000073420000}"/>
    <cellStyle name="Normal 2 4 3 3 2 5 2" xfId="17072" xr:uid="{00000000-0005-0000-0000-000074420000}"/>
    <cellStyle name="Normal 2 4 3 3 2 5 2 2" xfId="17073" xr:uid="{00000000-0005-0000-0000-000075420000}"/>
    <cellStyle name="Normal 2 4 3 3 2 5 3" xfId="17074" xr:uid="{00000000-0005-0000-0000-000076420000}"/>
    <cellStyle name="Normal 2 4 3 3 2 6" xfId="17075" xr:uid="{00000000-0005-0000-0000-000077420000}"/>
    <cellStyle name="Normal 2 4 3 3 2 6 2" xfId="17076" xr:uid="{00000000-0005-0000-0000-000078420000}"/>
    <cellStyle name="Normal 2 4 3 3 2 6 2 2" xfId="17077" xr:uid="{00000000-0005-0000-0000-000079420000}"/>
    <cellStyle name="Normal 2 4 3 3 2 6 3" xfId="17078" xr:uid="{00000000-0005-0000-0000-00007A420000}"/>
    <cellStyle name="Normal 2 4 3 3 2 7" xfId="17079" xr:uid="{00000000-0005-0000-0000-00007B420000}"/>
    <cellStyle name="Normal 2 4 3 3 2 7 2" xfId="17080" xr:uid="{00000000-0005-0000-0000-00007C420000}"/>
    <cellStyle name="Normal 2 4 3 3 2 8" xfId="17081" xr:uid="{00000000-0005-0000-0000-00007D420000}"/>
    <cellStyle name="Normal 2 4 3 3 2 8 2" xfId="17082" xr:uid="{00000000-0005-0000-0000-00007E420000}"/>
    <cellStyle name="Normal 2 4 3 3 2 9" xfId="17083" xr:uid="{00000000-0005-0000-0000-00007F420000}"/>
    <cellStyle name="Normal 2 4 3 3 3" xfId="17084" xr:uid="{00000000-0005-0000-0000-000080420000}"/>
    <cellStyle name="Normal 2 4 3 3 3 2" xfId="17085" xr:uid="{00000000-0005-0000-0000-000081420000}"/>
    <cellStyle name="Normal 2 4 3 3 3 2 2" xfId="17086" xr:uid="{00000000-0005-0000-0000-000082420000}"/>
    <cellStyle name="Normal 2 4 3 3 3 2 2 2" xfId="17087" xr:uid="{00000000-0005-0000-0000-000083420000}"/>
    <cellStyle name="Normal 2 4 3 3 3 2 2 2 2" xfId="17088" xr:uid="{00000000-0005-0000-0000-000084420000}"/>
    <cellStyle name="Normal 2 4 3 3 3 2 2 3" xfId="17089" xr:uid="{00000000-0005-0000-0000-000085420000}"/>
    <cellStyle name="Normal 2 4 3 3 3 2 3" xfId="17090" xr:uid="{00000000-0005-0000-0000-000086420000}"/>
    <cellStyle name="Normal 2 4 3 3 3 2 3 2" xfId="17091" xr:uid="{00000000-0005-0000-0000-000087420000}"/>
    <cellStyle name="Normal 2 4 3 3 3 2 3 2 2" xfId="17092" xr:uid="{00000000-0005-0000-0000-000088420000}"/>
    <cellStyle name="Normal 2 4 3 3 3 2 3 3" xfId="17093" xr:uid="{00000000-0005-0000-0000-000089420000}"/>
    <cellStyle name="Normal 2 4 3 3 3 2 4" xfId="17094" xr:uid="{00000000-0005-0000-0000-00008A420000}"/>
    <cellStyle name="Normal 2 4 3 3 3 2 4 2" xfId="17095" xr:uid="{00000000-0005-0000-0000-00008B420000}"/>
    <cellStyle name="Normal 2 4 3 3 3 2 4 2 2" xfId="17096" xr:uid="{00000000-0005-0000-0000-00008C420000}"/>
    <cellStyle name="Normal 2 4 3 3 3 2 4 3" xfId="17097" xr:uid="{00000000-0005-0000-0000-00008D420000}"/>
    <cellStyle name="Normal 2 4 3 3 3 2 5" xfId="17098" xr:uid="{00000000-0005-0000-0000-00008E420000}"/>
    <cellStyle name="Normal 2 4 3 3 3 2 5 2" xfId="17099" xr:uid="{00000000-0005-0000-0000-00008F420000}"/>
    <cellStyle name="Normal 2 4 3 3 3 2 6" xfId="17100" xr:uid="{00000000-0005-0000-0000-000090420000}"/>
    <cellStyle name="Normal 2 4 3 3 3 2 6 2" xfId="17101" xr:uid="{00000000-0005-0000-0000-000091420000}"/>
    <cellStyle name="Normal 2 4 3 3 3 2 7" xfId="17102" xr:uid="{00000000-0005-0000-0000-000092420000}"/>
    <cellStyle name="Normal 2 4 3 3 3 3" xfId="17103" xr:uid="{00000000-0005-0000-0000-000093420000}"/>
    <cellStyle name="Normal 2 4 3 3 3 3 2" xfId="17104" xr:uid="{00000000-0005-0000-0000-000094420000}"/>
    <cellStyle name="Normal 2 4 3 3 3 3 2 2" xfId="17105" xr:uid="{00000000-0005-0000-0000-000095420000}"/>
    <cellStyle name="Normal 2 4 3 3 3 3 3" xfId="17106" xr:uid="{00000000-0005-0000-0000-000096420000}"/>
    <cellStyle name="Normal 2 4 3 3 3 4" xfId="17107" xr:uid="{00000000-0005-0000-0000-000097420000}"/>
    <cellStyle name="Normal 2 4 3 3 3 4 2" xfId="17108" xr:uid="{00000000-0005-0000-0000-000098420000}"/>
    <cellStyle name="Normal 2 4 3 3 3 4 2 2" xfId="17109" xr:uid="{00000000-0005-0000-0000-000099420000}"/>
    <cellStyle name="Normal 2 4 3 3 3 4 3" xfId="17110" xr:uid="{00000000-0005-0000-0000-00009A420000}"/>
    <cellStyle name="Normal 2 4 3 3 3 5" xfId="17111" xr:uid="{00000000-0005-0000-0000-00009B420000}"/>
    <cellStyle name="Normal 2 4 3 3 3 5 2" xfId="17112" xr:uid="{00000000-0005-0000-0000-00009C420000}"/>
    <cellStyle name="Normal 2 4 3 3 3 5 2 2" xfId="17113" xr:uid="{00000000-0005-0000-0000-00009D420000}"/>
    <cellStyle name="Normal 2 4 3 3 3 5 3" xfId="17114" xr:uid="{00000000-0005-0000-0000-00009E420000}"/>
    <cellStyle name="Normal 2 4 3 3 3 6" xfId="17115" xr:uid="{00000000-0005-0000-0000-00009F420000}"/>
    <cellStyle name="Normal 2 4 3 3 3 6 2" xfId="17116" xr:uid="{00000000-0005-0000-0000-0000A0420000}"/>
    <cellStyle name="Normal 2 4 3 3 3 7" xfId="17117" xr:uid="{00000000-0005-0000-0000-0000A1420000}"/>
    <cellStyle name="Normal 2 4 3 3 3 7 2" xfId="17118" xr:uid="{00000000-0005-0000-0000-0000A2420000}"/>
    <cellStyle name="Normal 2 4 3 3 3 8" xfId="17119" xr:uid="{00000000-0005-0000-0000-0000A3420000}"/>
    <cellStyle name="Normal 2 4 3 3 4" xfId="17120" xr:uid="{00000000-0005-0000-0000-0000A4420000}"/>
    <cellStyle name="Normal 2 4 3 3 4 2" xfId="17121" xr:uid="{00000000-0005-0000-0000-0000A5420000}"/>
    <cellStyle name="Normal 2 4 3 3 4 2 2" xfId="17122" xr:uid="{00000000-0005-0000-0000-0000A6420000}"/>
    <cellStyle name="Normal 2 4 3 3 4 2 2 2" xfId="17123" xr:uid="{00000000-0005-0000-0000-0000A7420000}"/>
    <cellStyle name="Normal 2 4 3 3 4 2 3" xfId="17124" xr:uid="{00000000-0005-0000-0000-0000A8420000}"/>
    <cellStyle name="Normal 2 4 3 3 4 3" xfId="17125" xr:uid="{00000000-0005-0000-0000-0000A9420000}"/>
    <cellStyle name="Normal 2 4 3 3 4 3 2" xfId="17126" xr:uid="{00000000-0005-0000-0000-0000AA420000}"/>
    <cellStyle name="Normal 2 4 3 3 4 3 2 2" xfId="17127" xr:uid="{00000000-0005-0000-0000-0000AB420000}"/>
    <cellStyle name="Normal 2 4 3 3 4 3 3" xfId="17128" xr:uid="{00000000-0005-0000-0000-0000AC420000}"/>
    <cellStyle name="Normal 2 4 3 3 4 4" xfId="17129" xr:uid="{00000000-0005-0000-0000-0000AD420000}"/>
    <cellStyle name="Normal 2 4 3 3 4 4 2" xfId="17130" xr:uid="{00000000-0005-0000-0000-0000AE420000}"/>
    <cellStyle name="Normal 2 4 3 3 4 4 2 2" xfId="17131" xr:uid="{00000000-0005-0000-0000-0000AF420000}"/>
    <cellStyle name="Normal 2 4 3 3 4 4 3" xfId="17132" xr:uid="{00000000-0005-0000-0000-0000B0420000}"/>
    <cellStyle name="Normal 2 4 3 3 4 5" xfId="17133" xr:uid="{00000000-0005-0000-0000-0000B1420000}"/>
    <cellStyle name="Normal 2 4 3 3 4 5 2" xfId="17134" xr:uid="{00000000-0005-0000-0000-0000B2420000}"/>
    <cellStyle name="Normal 2 4 3 3 4 6" xfId="17135" xr:uid="{00000000-0005-0000-0000-0000B3420000}"/>
    <cellStyle name="Normal 2 4 3 3 4 6 2" xfId="17136" xr:uid="{00000000-0005-0000-0000-0000B4420000}"/>
    <cellStyle name="Normal 2 4 3 3 4 7" xfId="17137" xr:uid="{00000000-0005-0000-0000-0000B5420000}"/>
    <cellStyle name="Normal 2 4 3 3 5" xfId="17138" xr:uid="{00000000-0005-0000-0000-0000B6420000}"/>
    <cellStyle name="Normal 2 4 3 3 5 2" xfId="17139" xr:uid="{00000000-0005-0000-0000-0000B7420000}"/>
    <cellStyle name="Normal 2 4 3 3 5 2 2" xfId="17140" xr:uid="{00000000-0005-0000-0000-0000B8420000}"/>
    <cellStyle name="Normal 2 4 3 3 5 2 2 2" xfId="17141" xr:uid="{00000000-0005-0000-0000-0000B9420000}"/>
    <cellStyle name="Normal 2 4 3 3 5 2 3" xfId="17142" xr:uid="{00000000-0005-0000-0000-0000BA420000}"/>
    <cellStyle name="Normal 2 4 3 3 5 3" xfId="17143" xr:uid="{00000000-0005-0000-0000-0000BB420000}"/>
    <cellStyle name="Normal 2 4 3 3 5 3 2" xfId="17144" xr:uid="{00000000-0005-0000-0000-0000BC420000}"/>
    <cellStyle name="Normal 2 4 3 3 5 3 2 2" xfId="17145" xr:uid="{00000000-0005-0000-0000-0000BD420000}"/>
    <cellStyle name="Normal 2 4 3 3 5 3 3" xfId="17146" xr:uid="{00000000-0005-0000-0000-0000BE420000}"/>
    <cellStyle name="Normal 2 4 3 3 5 4" xfId="17147" xr:uid="{00000000-0005-0000-0000-0000BF420000}"/>
    <cellStyle name="Normal 2 4 3 3 5 4 2" xfId="17148" xr:uid="{00000000-0005-0000-0000-0000C0420000}"/>
    <cellStyle name="Normal 2 4 3 3 5 4 2 2" xfId="17149" xr:uid="{00000000-0005-0000-0000-0000C1420000}"/>
    <cellStyle name="Normal 2 4 3 3 5 4 3" xfId="17150" xr:uid="{00000000-0005-0000-0000-0000C2420000}"/>
    <cellStyle name="Normal 2 4 3 3 5 5" xfId="17151" xr:uid="{00000000-0005-0000-0000-0000C3420000}"/>
    <cellStyle name="Normal 2 4 3 3 5 5 2" xfId="17152" xr:uid="{00000000-0005-0000-0000-0000C4420000}"/>
    <cellStyle name="Normal 2 4 3 3 5 6" xfId="17153" xr:uid="{00000000-0005-0000-0000-0000C5420000}"/>
    <cellStyle name="Normal 2 4 3 3 5 6 2" xfId="17154" xr:uid="{00000000-0005-0000-0000-0000C6420000}"/>
    <cellStyle name="Normal 2 4 3 3 5 7" xfId="17155" xr:uid="{00000000-0005-0000-0000-0000C7420000}"/>
    <cellStyle name="Normal 2 4 3 3 6" xfId="17156" xr:uid="{00000000-0005-0000-0000-0000C8420000}"/>
    <cellStyle name="Normal 2 4 3 3 6 2" xfId="17157" xr:uid="{00000000-0005-0000-0000-0000C9420000}"/>
    <cellStyle name="Normal 2 4 3 3 6 2 2" xfId="17158" xr:uid="{00000000-0005-0000-0000-0000CA420000}"/>
    <cellStyle name="Normal 2 4 3 3 6 3" xfId="17159" xr:uid="{00000000-0005-0000-0000-0000CB420000}"/>
    <cellStyle name="Normal 2 4 3 3 7" xfId="17160" xr:uid="{00000000-0005-0000-0000-0000CC420000}"/>
    <cellStyle name="Normal 2 4 3 3 7 2" xfId="17161" xr:uid="{00000000-0005-0000-0000-0000CD420000}"/>
    <cellStyle name="Normal 2 4 3 3 7 2 2" xfId="17162" xr:uid="{00000000-0005-0000-0000-0000CE420000}"/>
    <cellStyle name="Normal 2 4 3 3 7 3" xfId="17163" xr:uid="{00000000-0005-0000-0000-0000CF420000}"/>
    <cellStyle name="Normal 2 4 3 3 8" xfId="17164" xr:uid="{00000000-0005-0000-0000-0000D0420000}"/>
    <cellStyle name="Normal 2 4 3 3 8 2" xfId="17165" xr:uid="{00000000-0005-0000-0000-0000D1420000}"/>
    <cellStyle name="Normal 2 4 3 3 8 2 2" xfId="17166" xr:uid="{00000000-0005-0000-0000-0000D2420000}"/>
    <cellStyle name="Normal 2 4 3 3 8 3" xfId="17167" xr:uid="{00000000-0005-0000-0000-0000D3420000}"/>
    <cellStyle name="Normal 2 4 3 3 9" xfId="17168" xr:uid="{00000000-0005-0000-0000-0000D4420000}"/>
    <cellStyle name="Normal 2 4 3 3 9 2" xfId="17169" xr:uid="{00000000-0005-0000-0000-0000D5420000}"/>
    <cellStyle name="Normal 2 4 3 4" xfId="17170" xr:uid="{00000000-0005-0000-0000-0000D6420000}"/>
    <cellStyle name="Normal 2 4 3 4 2" xfId="17171" xr:uid="{00000000-0005-0000-0000-0000D7420000}"/>
    <cellStyle name="Normal 2 4 3 4 2 2" xfId="17172" xr:uid="{00000000-0005-0000-0000-0000D8420000}"/>
    <cellStyle name="Normal 2 4 3 4 2 2 2" xfId="17173" xr:uid="{00000000-0005-0000-0000-0000D9420000}"/>
    <cellStyle name="Normal 2 4 3 4 2 2 2 2" xfId="17174" xr:uid="{00000000-0005-0000-0000-0000DA420000}"/>
    <cellStyle name="Normal 2 4 3 4 2 2 3" xfId="17175" xr:uid="{00000000-0005-0000-0000-0000DB420000}"/>
    <cellStyle name="Normal 2 4 3 4 2 3" xfId="17176" xr:uid="{00000000-0005-0000-0000-0000DC420000}"/>
    <cellStyle name="Normal 2 4 3 4 2 3 2" xfId="17177" xr:uid="{00000000-0005-0000-0000-0000DD420000}"/>
    <cellStyle name="Normal 2 4 3 4 2 3 2 2" xfId="17178" xr:uid="{00000000-0005-0000-0000-0000DE420000}"/>
    <cellStyle name="Normal 2 4 3 4 2 3 3" xfId="17179" xr:uid="{00000000-0005-0000-0000-0000DF420000}"/>
    <cellStyle name="Normal 2 4 3 4 2 4" xfId="17180" xr:uid="{00000000-0005-0000-0000-0000E0420000}"/>
    <cellStyle name="Normal 2 4 3 4 2 4 2" xfId="17181" xr:uid="{00000000-0005-0000-0000-0000E1420000}"/>
    <cellStyle name="Normal 2 4 3 4 2 4 2 2" xfId="17182" xr:uid="{00000000-0005-0000-0000-0000E2420000}"/>
    <cellStyle name="Normal 2 4 3 4 2 4 3" xfId="17183" xr:uid="{00000000-0005-0000-0000-0000E3420000}"/>
    <cellStyle name="Normal 2 4 3 4 2 5" xfId="17184" xr:uid="{00000000-0005-0000-0000-0000E4420000}"/>
    <cellStyle name="Normal 2 4 3 4 2 5 2" xfId="17185" xr:uid="{00000000-0005-0000-0000-0000E5420000}"/>
    <cellStyle name="Normal 2 4 3 4 2 6" xfId="17186" xr:uid="{00000000-0005-0000-0000-0000E6420000}"/>
    <cellStyle name="Normal 2 4 3 4 2 6 2" xfId="17187" xr:uid="{00000000-0005-0000-0000-0000E7420000}"/>
    <cellStyle name="Normal 2 4 3 4 2 7" xfId="17188" xr:uid="{00000000-0005-0000-0000-0000E8420000}"/>
    <cellStyle name="Normal 2 4 3 4 3" xfId="17189" xr:uid="{00000000-0005-0000-0000-0000E9420000}"/>
    <cellStyle name="Normal 2 4 3 4 3 2" xfId="17190" xr:uid="{00000000-0005-0000-0000-0000EA420000}"/>
    <cellStyle name="Normal 2 4 3 4 3 2 2" xfId="17191" xr:uid="{00000000-0005-0000-0000-0000EB420000}"/>
    <cellStyle name="Normal 2 4 3 4 3 2 2 2" xfId="17192" xr:uid="{00000000-0005-0000-0000-0000EC420000}"/>
    <cellStyle name="Normal 2 4 3 4 3 2 3" xfId="17193" xr:uid="{00000000-0005-0000-0000-0000ED420000}"/>
    <cellStyle name="Normal 2 4 3 4 3 3" xfId="17194" xr:uid="{00000000-0005-0000-0000-0000EE420000}"/>
    <cellStyle name="Normal 2 4 3 4 3 3 2" xfId="17195" xr:uid="{00000000-0005-0000-0000-0000EF420000}"/>
    <cellStyle name="Normal 2 4 3 4 3 3 2 2" xfId="17196" xr:uid="{00000000-0005-0000-0000-0000F0420000}"/>
    <cellStyle name="Normal 2 4 3 4 3 3 3" xfId="17197" xr:uid="{00000000-0005-0000-0000-0000F1420000}"/>
    <cellStyle name="Normal 2 4 3 4 3 4" xfId="17198" xr:uid="{00000000-0005-0000-0000-0000F2420000}"/>
    <cellStyle name="Normal 2 4 3 4 3 4 2" xfId="17199" xr:uid="{00000000-0005-0000-0000-0000F3420000}"/>
    <cellStyle name="Normal 2 4 3 4 3 4 2 2" xfId="17200" xr:uid="{00000000-0005-0000-0000-0000F4420000}"/>
    <cellStyle name="Normal 2 4 3 4 3 4 3" xfId="17201" xr:uid="{00000000-0005-0000-0000-0000F5420000}"/>
    <cellStyle name="Normal 2 4 3 4 3 5" xfId="17202" xr:uid="{00000000-0005-0000-0000-0000F6420000}"/>
    <cellStyle name="Normal 2 4 3 4 3 5 2" xfId="17203" xr:uid="{00000000-0005-0000-0000-0000F7420000}"/>
    <cellStyle name="Normal 2 4 3 4 3 6" xfId="17204" xr:uid="{00000000-0005-0000-0000-0000F8420000}"/>
    <cellStyle name="Normal 2 4 3 4 3 6 2" xfId="17205" xr:uid="{00000000-0005-0000-0000-0000F9420000}"/>
    <cellStyle name="Normal 2 4 3 4 3 7" xfId="17206" xr:uid="{00000000-0005-0000-0000-0000FA420000}"/>
    <cellStyle name="Normal 2 4 3 4 4" xfId="17207" xr:uid="{00000000-0005-0000-0000-0000FB420000}"/>
    <cellStyle name="Normal 2 4 3 4 4 2" xfId="17208" xr:uid="{00000000-0005-0000-0000-0000FC420000}"/>
    <cellStyle name="Normal 2 4 3 4 4 2 2" xfId="17209" xr:uid="{00000000-0005-0000-0000-0000FD420000}"/>
    <cellStyle name="Normal 2 4 3 4 4 3" xfId="17210" xr:uid="{00000000-0005-0000-0000-0000FE420000}"/>
    <cellStyle name="Normal 2 4 3 4 5" xfId="17211" xr:uid="{00000000-0005-0000-0000-0000FF420000}"/>
    <cellStyle name="Normal 2 4 3 4 5 2" xfId="17212" xr:uid="{00000000-0005-0000-0000-000000430000}"/>
    <cellStyle name="Normal 2 4 3 4 5 2 2" xfId="17213" xr:uid="{00000000-0005-0000-0000-000001430000}"/>
    <cellStyle name="Normal 2 4 3 4 5 3" xfId="17214" xr:uid="{00000000-0005-0000-0000-000002430000}"/>
    <cellStyle name="Normal 2 4 3 4 6" xfId="17215" xr:uid="{00000000-0005-0000-0000-000003430000}"/>
    <cellStyle name="Normal 2 4 3 4 6 2" xfId="17216" xr:uid="{00000000-0005-0000-0000-000004430000}"/>
    <cellStyle name="Normal 2 4 3 4 6 2 2" xfId="17217" xr:uid="{00000000-0005-0000-0000-000005430000}"/>
    <cellStyle name="Normal 2 4 3 4 6 3" xfId="17218" xr:uid="{00000000-0005-0000-0000-000006430000}"/>
    <cellStyle name="Normal 2 4 3 4 7" xfId="17219" xr:uid="{00000000-0005-0000-0000-000007430000}"/>
    <cellStyle name="Normal 2 4 3 4 7 2" xfId="17220" xr:uid="{00000000-0005-0000-0000-000008430000}"/>
    <cellStyle name="Normal 2 4 3 4 8" xfId="17221" xr:uid="{00000000-0005-0000-0000-000009430000}"/>
    <cellStyle name="Normal 2 4 3 4 8 2" xfId="17222" xr:uid="{00000000-0005-0000-0000-00000A430000}"/>
    <cellStyle name="Normal 2 4 3 4 9" xfId="17223" xr:uid="{00000000-0005-0000-0000-00000B430000}"/>
    <cellStyle name="Normal 2 4 3 5" xfId="17224" xr:uid="{00000000-0005-0000-0000-00000C430000}"/>
    <cellStyle name="Normal 2 4 3 5 2" xfId="17225" xr:uid="{00000000-0005-0000-0000-00000D430000}"/>
    <cellStyle name="Normal 2 4 3 5 2 2" xfId="17226" xr:uid="{00000000-0005-0000-0000-00000E430000}"/>
    <cellStyle name="Normal 2 4 3 5 2 2 2" xfId="17227" xr:uid="{00000000-0005-0000-0000-00000F430000}"/>
    <cellStyle name="Normal 2 4 3 5 2 2 2 2" xfId="17228" xr:uid="{00000000-0005-0000-0000-000010430000}"/>
    <cellStyle name="Normal 2 4 3 5 2 2 3" xfId="17229" xr:uid="{00000000-0005-0000-0000-000011430000}"/>
    <cellStyle name="Normal 2 4 3 5 2 3" xfId="17230" xr:uid="{00000000-0005-0000-0000-000012430000}"/>
    <cellStyle name="Normal 2 4 3 5 2 3 2" xfId="17231" xr:uid="{00000000-0005-0000-0000-000013430000}"/>
    <cellStyle name="Normal 2 4 3 5 2 3 2 2" xfId="17232" xr:uid="{00000000-0005-0000-0000-000014430000}"/>
    <cellStyle name="Normal 2 4 3 5 2 3 3" xfId="17233" xr:uid="{00000000-0005-0000-0000-000015430000}"/>
    <cellStyle name="Normal 2 4 3 5 2 4" xfId="17234" xr:uid="{00000000-0005-0000-0000-000016430000}"/>
    <cellStyle name="Normal 2 4 3 5 2 4 2" xfId="17235" xr:uid="{00000000-0005-0000-0000-000017430000}"/>
    <cellStyle name="Normal 2 4 3 5 2 4 2 2" xfId="17236" xr:uid="{00000000-0005-0000-0000-000018430000}"/>
    <cellStyle name="Normal 2 4 3 5 2 4 3" xfId="17237" xr:uid="{00000000-0005-0000-0000-000019430000}"/>
    <cellStyle name="Normal 2 4 3 5 2 5" xfId="17238" xr:uid="{00000000-0005-0000-0000-00001A430000}"/>
    <cellStyle name="Normal 2 4 3 5 2 5 2" xfId="17239" xr:uid="{00000000-0005-0000-0000-00001B430000}"/>
    <cellStyle name="Normal 2 4 3 5 2 6" xfId="17240" xr:uid="{00000000-0005-0000-0000-00001C430000}"/>
    <cellStyle name="Normal 2 4 3 5 2 6 2" xfId="17241" xr:uid="{00000000-0005-0000-0000-00001D430000}"/>
    <cellStyle name="Normal 2 4 3 5 2 7" xfId="17242" xr:uid="{00000000-0005-0000-0000-00001E430000}"/>
    <cellStyle name="Normal 2 4 3 5 3" xfId="17243" xr:uid="{00000000-0005-0000-0000-00001F430000}"/>
    <cellStyle name="Normal 2 4 3 5 3 2" xfId="17244" xr:uid="{00000000-0005-0000-0000-000020430000}"/>
    <cellStyle name="Normal 2 4 3 5 3 2 2" xfId="17245" xr:uid="{00000000-0005-0000-0000-000021430000}"/>
    <cellStyle name="Normal 2 4 3 5 3 3" xfId="17246" xr:uid="{00000000-0005-0000-0000-000022430000}"/>
    <cellStyle name="Normal 2 4 3 5 4" xfId="17247" xr:uid="{00000000-0005-0000-0000-000023430000}"/>
    <cellStyle name="Normal 2 4 3 5 4 2" xfId="17248" xr:uid="{00000000-0005-0000-0000-000024430000}"/>
    <cellStyle name="Normal 2 4 3 5 4 2 2" xfId="17249" xr:uid="{00000000-0005-0000-0000-000025430000}"/>
    <cellStyle name="Normal 2 4 3 5 4 3" xfId="17250" xr:uid="{00000000-0005-0000-0000-000026430000}"/>
    <cellStyle name="Normal 2 4 3 5 5" xfId="17251" xr:uid="{00000000-0005-0000-0000-000027430000}"/>
    <cellStyle name="Normal 2 4 3 5 5 2" xfId="17252" xr:uid="{00000000-0005-0000-0000-000028430000}"/>
    <cellStyle name="Normal 2 4 3 5 5 2 2" xfId="17253" xr:uid="{00000000-0005-0000-0000-000029430000}"/>
    <cellStyle name="Normal 2 4 3 5 5 3" xfId="17254" xr:uid="{00000000-0005-0000-0000-00002A430000}"/>
    <cellStyle name="Normal 2 4 3 5 6" xfId="17255" xr:uid="{00000000-0005-0000-0000-00002B430000}"/>
    <cellStyle name="Normal 2 4 3 5 6 2" xfId="17256" xr:uid="{00000000-0005-0000-0000-00002C430000}"/>
    <cellStyle name="Normal 2 4 3 5 7" xfId="17257" xr:uid="{00000000-0005-0000-0000-00002D430000}"/>
    <cellStyle name="Normal 2 4 3 5 7 2" xfId="17258" xr:uid="{00000000-0005-0000-0000-00002E430000}"/>
    <cellStyle name="Normal 2 4 3 5 8" xfId="17259" xr:uid="{00000000-0005-0000-0000-00002F430000}"/>
    <cellStyle name="Normal 2 4 3 6" xfId="17260" xr:uid="{00000000-0005-0000-0000-000030430000}"/>
    <cellStyle name="Normal 2 4 3 6 2" xfId="17261" xr:uid="{00000000-0005-0000-0000-000031430000}"/>
    <cellStyle name="Normal 2 4 3 6 2 2" xfId="17262" xr:uid="{00000000-0005-0000-0000-000032430000}"/>
    <cellStyle name="Normal 2 4 3 6 2 2 2" xfId="17263" xr:uid="{00000000-0005-0000-0000-000033430000}"/>
    <cellStyle name="Normal 2 4 3 6 2 3" xfId="17264" xr:uid="{00000000-0005-0000-0000-000034430000}"/>
    <cellStyle name="Normal 2 4 3 6 3" xfId="17265" xr:uid="{00000000-0005-0000-0000-000035430000}"/>
    <cellStyle name="Normal 2 4 3 6 3 2" xfId="17266" xr:uid="{00000000-0005-0000-0000-000036430000}"/>
    <cellStyle name="Normal 2 4 3 6 3 2 2" xfId="17267" xr:uid="{00000000-0005-0000-0000-000037430000}"/>
    <cellStyle name="Normal 2 4 3 6 3 3" xfId="17268" xr:uid="{00000000-0005-0000-0000-000038430000}"/>
    <cellStyle name="Normal 2 4 3 6 4" xfId="17269" xr:uid="{00000000-0005-0000-0000-000039430000}"/>
    <cellStyle name="Normal 2 4 3 6 4 2" xfId="17270" xr:uid="{00000000-0005-0000-0000-00003A430000}"/>
    <cellStyle name="Normal 2 4 3 6 4 2 2" xfId="17271" xr:uid="{00000000-0005-0000-0000-00003B430000}"/>
    <cellStyle name="Normal 2 4 3 6 4 3" xfId="17272" xr:uid="{00000000-0005-0000-0000-00003C430000}"/>
    <cellStyle name="Normal 2 4 3 6 5" xfId="17273" xr:uid="{00000000-0005-0000-0000-00003D430000}"/>
    <cellStyle name="Normal 2 4 3 6 5 2" xfId="17274" xr:uid="{00000000-0005-0000-0000-00003E430000}"/>
    <cellStyle name="Normal 2 4 3 6 6" xfId="17275" xr:uid="{00000000-0005-0000-0000-00003F430000}"/>
    <cellStyle name="Normal 2 4 3 6 6 2" xfId="17276" xr:uid="{00000000-0005-0000-0000-000040430000}"/>
    <cellStyle name="Normal 2 4 3 6 7" xfId="17277" xr:uid="{00000000-0005-0000-0000-000041430000}"/>
    <cellStyle name="Normal 2 4 3 7" xfId="17278" xr:uid="{00000000-0005-0000-0000-000042430000}"/>
    <cellStyle name="Normal 2 4 3 7 2" xfId="17279" xr:uid="{00000000-0005-0000-0000-000043430000}"/>
    <cellStyle name="Normal 2 4 3 7 2 2" xfId="17280" xr:uid="{00000000-0005-0000-0000-000044430000}"/>
    <cellStyle name="Normal 2 4 3 7 2 2 2" xfId="17281" xr:uid="{00000000-0005-0000-0000-000045430000}"/>
    <cellStyle name="Normal 2 4 3 7 2 3" xfId="17282" xr:uid="{00000000-0005-0000-0000-000046430000}"/>
    <cellStyle name="Normal 2 4 3 7 3" xfId="17283" xr:uid="{00000000-0005-0000-0000-000047430000}"/>
    <cellStyle name="Normal 2 4 3 7 3 2" xfId="17284" xr:uid="{00000000-0005-0000-0000-000048430000}"/>
    <cellStyle name="Normal 2 4 3 7 3 2 2" xfId="17285" xr:uid="{00000000-0005-0000-0000-000049430000}"/>
    <cellStyle name="Normal 2 4 3 7 3 3" xfId="17286" xr:uid="{00000000-0005-0000-0000-00004A430000}"/>
    <cellStyle name="Normal 2 4 3 7 4" xfId="17287" xr:uid="{00000000-0005-0000-0000-00004B430000}"/>
    <cellStyle name="Normal 2 4 3 7 4 2" xfId="17288" xr:uid="{00000000-0005-0000-0000-00004C430000}"/>
    <cellStyle name="Normal 2 4 3 7 4 2 2" xfId="17289" xr:uid="{00000000-0005-0000-0000-00004D430000}"/>
    <cellStyle name="Normal 2 4 3 7 4 3" xfId="17290" xr:uid="{00000000-0005-0000-0000-00004E430000}"/>
    <cellStyle name="Normal 2 4 3 7 5" xfId="17291" xr:uid="{00000000-0005-0000-0000-00004F430000}"/>
    <cellStyle name="Normal 2 4 3 7 5 2" xfId="17292" xr:uid="{00000000-0005-0000-0000-000050430000}"/>
    <cellStyle name="Normal 2 4 3 7 6" xfId="17293" xr:uid="{00000000-0005-0000-0000-000051430000}"/>
    <cellStyle name="Normal 2 4 3 7 6 2" xfId="17294" xr:uid="{00000000-0005-0000-0000-000052430000}"/>
    <cellStyle name="Normal 2 4 3 7 7" xfId="17295" xr:uid="{00000000-0005-0000-0000-000053430000}"/>
    <cellStyle name="Normal 2 4 3 8" xfId="17296" xr:uid="{00000000-0005-0000-0000-000054430000}"/>
    <cellStyle name="Normal 2 4 3 8 2" xfId="17297" xr:uid="{00000000-0005-0000-0000-000055430000}"/>
    <cellStyle name="Normal 2 4 3 8 2 2" xfId="17298" xr:uid="{00000000-0005-0000-0000-000056430000}"/>
    <cellStyle name="Normal 2 4 3 8 3" xfId="17299" xr:uid="{00000000-0005-0000-0000-000057430000}"/>
    <cellStyle name="Normal 2 4 3 9" xfId="17300" xr:uid="{00000000-0005-0000-0000-000058430000}"/>
    <cellStyle name="Normal 2 4 3 9 2" xfId="17301" xr:uid="{00000000-0005-0000-0000-000059430000}"/>
    <cellStyle name="Normal 2 4 3 9 2 2" xfId="17302" xr:uid="{00000000-0005-0000-0000-00005A430000}"/>
    <cellStyle name="Normal 2 4 3 9 3" xfId="17303" xr:uid="{00000000-0005-0000-0000-00005B430000}"/>
    <cellStyle name="Normal 2 4 3_Confidential Information" xfId="17304" xr:uid="{00000000-0005-0000-0000-00005C430000}"/>
    <cellStyle name="Normal 2 4 4" xfId="488" xr:uid="{00000000-0005-0000-0000-00005D430000}"/>
    <cellStyle name="Normal 2 4 4 10" xfId="17305" xr:uid="{00000000-0005-0000-0000-00005E430000}"/>
    <cellStyle name="Normal 2 4 4 10 2" xfId="17306" xr:uid="{00000000-0005-0000-0000-00005F430000}"/>
    <cellStyle name="Normal 2 4 4 11" xfId="17307" xr:uid="{00000000-0005-0000-0000-000060430000}"/>
    <cellStyle name="Normal 2 4 4 2" xfId="17308" xr:uid="{00000000-0005-0000-0000-000061430000}"/>
    <cellStyle name="Normal 2 4 4 2 2" xfId="17309" xr:uid="{00000000-0005-0000-0000-000062430000}"/>
    <cellStyle name="Normal 2 4 4 2 2 2" xfId="17310" xr:uid="{00000000-0005-0000-0000-000063430000}"/>
    <cellStyle name="Normal 2 4 4 2 2 2 2" xfId="17311" xr:uid="{00000000-0005-0000-0000-000064430000}"/>
    <cellStyle name="Normal 2 4 4 2 2 2 2 2" xfId="17312" xr:uid="{00000000-0005-0000-0000-000065430000}"/>
    <cellStyle name="Normal 2 4 4 2 2 2 3" xfId="17313" xr:uid="{00000000-0005-0000-0000-000066430000}"/>
    <cellStyle name="Normal 2 4 4 2 2 3" xfId="17314" xr:uid="{00000000-0005-0000-0000-000067430000}"/>
    <cellStyle name="Normal 2 4 4 2 2 3 2" xfId="17315" xr:uid="{00000000-0005-0000-0000-000068430000}"/>
    <cellStyle name="Normal 2 4 4 2 2 3 2 2" xfId="17316" xr:uid="{00000000-0005-0000-0000-000069430000}"/>
    <cellStyle name="Normal 2 4 4 2 2 3 3" xfId="17317" xr:uid="{00000000-0005-0000-0000-00006A430000}"/>
    <cellStyle name="Normal 2 4 4 2 2 4" xfId="17318" xr:uid="{00000000-0005-0000-0000-00006B430000}"/>
    <cellStyle name="Normal 2 4 4 2 2 4 2" xfId="17319" xr:uid="{00000000-0005-0000-0000-00006C430000}"/>
    <cellStyle name="Normal 2 4 4 2 2 4 2 2" xfId="17320" xr:uid="{00000000-0005-0000-0000-00006D430000}"/>
    <cellStyle name="Normal 2 4 4 2 2 4 3" xfId="17321" xr:uid="{00000000-0005-0000-0000-00006E430000}"/>
    <cellStyle name="Normal 2 4 4 2 2 5" xfId="17322" xr:uid="{00000000-0005-0000-0000-00006F430000}"/>
    <cellStyle name="Normal 2 4 4 2 2 5 2" xfId="17323" xr:uid="{00000000-0005-0000-0000-000070430000}"/>
    <cellStyle name="Normal 2 4 4 2 2 6" xfId="17324" xr:uid="{00000000-0005-0000-0000-000071430000}"/>
    <cellStyle name="Normal 2 4 4 2 2 6 2" xfId="17325" xr:uid="{00000000-0005-0000-0000-000072430000}"/>
    <cellStyle name="Normal 2 4 4 2 2 7" xfId="17326" xr:uid="{00000000-0005-0000-0000-000073430000}"/>
    <cellStyle name="Normal 2 4 4 2 3" xfId="17327" xr:uid="{00000000-0005-0000-0000-000074430000}"/>
    <cellStyle name="Normal 2 4 4 2 3 2" xfId="17328" xr:uid="{00000000-0005-0000-0000-000075430000}"/>
    <cellStyle name="Normal 2 4 4 2 3 2 2" xfId="17329" xr:uid="{00000000-0005-0000-0000-000076430000}"/>
    <cellStyle name="Normal 2 4 4 2 3 2 2 2" xfId="17330" xr:uid="{00000000-0005-0000-0000-000077430000}"/>
    <cellStyle name="Normal 2 4 4 2 3 2 3" xfId="17331" xr:uid="{00000000-0005-0000-0000-000078430000}"/>
    <cellStyle name="Normal 2 4 4 2 3 3" xfId="17332" xr:uid="{00000000-0005-0000-0000-000079430000}"/>
    <cellStyle name="Normal 2 4 4 2 3 3 2" xfId="17333" xr:uid="{00000000-0005-0000-0000-00007A430000}"/>
    <cellStyle name="Normal 2 4 4 2 3 3 2 2" xfId="17334" xr:uid="{00000000-0005-0000-0000-00007B430000}"/>
    <cellStyle name="Normal 2 4 4 2 3 3 3" xfId="17335" xr:uid="{00000000-0005-0000-0000-00007C430000}"/>
    <cellStyle name="Normal 2 4 4 2 3 4" xfId="17336" xr:uid="{00000000-0005-0000-0000-00007D430000}"/>
    <cellStyle name="Normal 2 4 4 2 3 4 2" xfId="17337" xr:uid="{00000000-0005-0000-0000-00007E430000}"/>
    <cellStyle name="Normal 2 4 4 2 3 4 2 2" xfId="17338" xr:uid="{00000000-0005-0000-0000-00007F430000}"/>
    <cellStyle name="Normal 2 4 4 2 3 4 3" xfId="17339" xr:uid="{00000000-0005-0000-0000-000080430000}"/>
    <cellStyle name="Normal 2 4 4 2 3 5" xfId="17340" xr:uid="{00000000-0005-0000-0000-000081430000}"/>
    <cellStyle name="Normal 2 4 4 2 3 5 2" xfId="17341" xr:uid="{00000000-0005-0000-0000-000082430000}"/>
    <cellStyle name="Normal 2 4 4 2 3 6" xfId="17342" xr:uid="{00000000-0005-0000-0000-000083430000}"/>
    <cellStyle name="Normal 2 4 4 2 3 6 2" xfId="17343" xr:uid="{00000000-0005-0000-0000-000084430000}"/>
    <cellStyle name="Normal 2 4 4 2 3 7" xfId="17344" xr:uid="{00000000-0005-0000-0000-000085430000}"/>
    <cellStyle name="Normal 2 4 4 2 4" xfId="17345" xr:uid="{00000000-0005-0000-0000-000086430000}"/>
    <cellStyle name="Normal 2 4 4 2 4 2" xfId="17346" xr:uid="{00000000-0005-0000-0000-000087430000}"/>
    <cellStyle name="Normal 2 4 4 2 4 2 2" xfId="17347" xr:uid="{00000000-0005-0000-0000-000088430000}"/>
    <cellStyle name="Normal 2 4 4 2 4 3" xfId="17348" xr:uid="{00000000-0005-0000-0000-000089430000}"/>
    <cellStyle name="Normal 2 4 4 2 5" xfId="17349" xr:uid="{00000000-0005-0000-0000-00008A430000}"/>
    <cellStyle name="Normal 2 4 4 2 5 2" xfId="17350" xr:uid="{00000000-0005-0000-0000-00008B430000}"/>
    <cellStyle name="Normal 2 4 4 2 5 2 2" xfId="17351" xr:uid="{00000000-0005-0000-0000-00008C430000}"/>
    <cellStyle name="Normal 2 4 4 2 5 3" xfId="17352" xr:uid="{00000000-0005-0000-0000-00008D430000}"/>
    <cellStyle name="Normal 2 4 4 2 6" xfId="17353" xr:uid="{00000000-0005-0000-0000-00008E430000}"/>
    <cellStyle name="Normal 2 4 4 2 6 2" xfId="17354" xr:uid="{00000000-0005-0000-0000-00008F430000}"/>
    <cellStyle name="Normal 2 4 4 2 6 2 2" xfId="17355" xr:uid="{00000000-0005-0000-0000-000090430000}"/>
    <cellStyle name="Normal 2 4 4 2 6 3" xfId="17356" xr:uid="{00000000-0005-0000-0000-000091430000}"/>
    <cellStyle name="Normal 2 4 4 2 7" xfId="17357" xr:uid="{00000000-0005-0000-0000-000092430000}"/>
    <cellStyle name="Normal 2 4 4 2 7 2" xfId="17358" xr:uid="{00000000-0005-0000-0000-000093430000}"/>
    <cellStyle name="Normal 2 4 4 2 8" xfId="17359" xr:uid="{00000000-0005-0000-0000-000094430000}"/>
    <cellStyle name="Normal 2 4 4 2 8 2" xfId="17360" xr:uid="{00000000-0005-0000-0000-000095430000}"/>
    <cellStyle name="Normal 2 4 4 2 9" xfId="17361" xr:uid="{00000000-0005-0000-0000-000096430000}"/>
    <cellStyle name="Normal 2 4 4 3" xfId="17362" xr:uid="{00000000-0005-0000-0000-000097430000}"/>
    <cellStyle name="Normal 2 4 4 3 2" xfId="17363" xr:uid="{00000000-0005-0000-0000-000098430000}"/>
    <cellStyle name="Normal 2 4 4 3 2 2" xfId="17364" xr:uid="{00000000-0005-0000-0000-000099430000}"/>
    <cellStyle name="Normal 2 4 4 3 2 2 2" xfId="17365" xr:uid="{00000000-0005-0000-0000-00009A430000}"/>
    <cellStyle name="Normal 2 4 4 3 2 2 2 2" xfId="17366" xr:uid="{00000000-0005-0000-0000-00009B430000}"/>
    <cellStyle name="Normal 2 4 4 3 2 2 3" xfId="17367" xr:uid="{00000000-0005-0000-0000-00009C430000}"/>
    <cellStyle name="Normal 2 4 4 3 2 3" xfId="17368" xr:uid="{00000000-0005-0000-0000-00009D430000}"/>
    <cellStyle name="Normal 2 4 4 3 2 3 2" xfId="17369" xr:uid="{00000000-0005-0000-0000-00009E430000}"/>
    <cellStyle name="Normal 2 4 4 3 2 3 2 2" xfId="17370" xr:uid="{00000000-0005-0000-0000-00009F430000}"/>
    <cellStyle name="Normal 2 4 4 3 2 3 3" xfId="17371" xr:uid="{00000000-0005-0000-0000-0000A0430000}"/>
    <cellStyle name="Normal 2 4 4 3 2 4" xfId="17372" xr:uid="{00000000-0005-0000-0000-0000A1430000}"/>
    <cellStyle name="Normal 2 4 4 3 2 4 2" xfId="17373" xr:uid="{00000000-0005-0000-0000-0000A2430000}"/>
    <cellStyle name="Normal 2 4 4 3 2 4 2 2" xfId="17374" xr:uid="{00000000-0005-0000-0000-0000A3430000}"/>
    <cellStyle name="Normal 2 4 4 3 2 4 3" xfId="17375" xr:uid="{00000000-0005-0000-0000-0000A4430000}"/>
    <cellStyle name="Normal 2 4 4 3 2 5" xfId="17376" xr:uid="{00000000-0005-0000-0000-0000A5430000}"/>
    <cellStyle name="Normal 2 4 4 3 2 5 2" xfId="17377" xr:uid="{00000000-0005-0000-0000-0000A6430000}"/>
    <cellStyle name="Normal 2 4 4 3 2 6" xfId="17378" xr:uid="{00000000-0005-0000-0000-0000A7430000}"/>
    <cellStyle name="Normal 2 4 4 3 2 6 2" xfId="17379" xr:uid="{00000000-0005-0000-0000-0000A8430000}"/>
    <cellStyle name="Normal 2 4 4 3 2 7" xfId="17380" xr:uid="{00000000-0005-0000-0000-0000A9430000}"/>
    <cellStyle name="Normal 2 4 4 3 3" xfId="17381" xr:uid="{00000000-0005-0000-0000-0000AA430000}"/>
    <cellStyle name="Normal 2 4 4 3 3 2" xfId="17382" xr:uid="{00000000-0005-0000-0000-0000AB430000}"/>
    <cellStyle name="Normal 2 4 4 3 3 2 2" xfId="17383" xr:uid="{00000000-0005-0000-0000-0000AC430000}"/>
    <cellStyle name="Normal 2 4 4 3 3 3" xfId="17384" xr:uid="{00000000-0005-0000-0000-0000AD430000}"/>
    <cellStyle name="Normal 2 4 4 3 4" xfId="17385" xr:uid="{00000000-0005-0000-0000-0000AE430000}"/>
    <cellStyle name="Normal 2 4 4 3 4 2" xfId="17386" xr:uid="{00000000-0005-0000-0000-0000AF430000}"/>
    <cellStyle name="Normal 2 4 4 3 4 2 2" xfId="17387" xr:uid="{00000000-0005-0000-0000-0000B0430000}"/>
    <cellStyle name="Normal 2 4 4 3 4 3" xfId="17388" xr:uid="{00000000-0005-0000-0000-0000B1430000}"/>
    <cellStyle name="Normal 2 4 4 3 5" xfId="17389" xr:uid="{00000000-0005-0000-0000-0000B2430000}"/>
    <cellStyle name="Normal 2 4 4 3 5 2" xfId="17390" xr:uid="{00000000-0005-0000-0000-0000B3430000}"/>
    <cellStyle name="Normal 2 4 4 3 5 2 2" xfId="17391" xr:uid="{00000000-0005-0000-0000-0000B4430000}"/>
    <cellStyle name="Normal 2 4 4 3 5 3" xfId="17392" xr:uid="{00000000-0005-0000-0000-0000B5430000}"/>
    <cellStyle name="Normal 2 4 4 3 6" xfId="17393" xr:uid="{00000000-0005-0000-0000-0000B6430000}"/>
    <cellStyle name="Normal 2 4 4 3 6 2" xfId="17394" xr:uid="{00000000-0005-0000-0000-0000B7430000}"/>
    <cellStyle name="Normal 2 4 4 3 7" xfId="17395" xr:uid="{00000000-0005-0000-0000-0000B8430000}"/>
    <cellStyle name="Normal 2 4 4 3 7 2" xfId="17396" xr:uid="{00000000-0005-0000-0000-0000B9430000}"/>
    <cellStyle name="Normal 2 4 4 3 8" xfId="17397" xr:uid="{00000000-0005-0000-0000-0000BA430000}"/>
    <cellStyle name="Normal 2 4 4 4" xfId="17398" xr:uid="{00000000-0005-0000-0000-0000BB430000}"/>
    <cellStyle name="Normal 2 4 4 4 2" xfId="17399" xr:uid="{00000000-0005-0000-0000-0000BC430000}"/>
    <cellStyle name="Normal 2 4 4 4 2 2" xfId="17400" xr:uid="{00000000-0005-0000-0000-0000BD430000}"/>
    <cellStyle name="Normal 2 4 4 4 2 2 2" xfId="17401" xr:uid="{00000000-0005-0000-0000-0000BE430000}"/>
    <cellStyle name="Normal 2 4 4 4 2 3" xfId="17402" xr:uid="{00000000-0005-0000-0000-0000BF430000}"/>
    <cellStyle name="Normal 2 4 4 4 3" xfId="17403" xr:uid="{00000000-0005-0000-0000-0000C0430000}"/>
    <cellStyle name="Normal 2 4 4 4 3 2" xfId="17404" xr:uid="{00000000-0005-0000-0000-0000C1430000}"/>
    <cellStyle name="Normal 2 4 4 4 3 2 2" xfId="17405" xr:uid="{00000000-0005-0000-0000-0000C2430000}"/>
    <cellStyle name="Normal 2 4 4 4 3 3" xfId="17406" xr:uid="{00000000-0005-0000-0000-0000C3430000}"/>
    <cellStyle name="Normal 2 4 4 4 4" xfId="17407" xr:uid="{00000000-0005-0000-0000-0000C4430000}"/>
    <cellStyle name="Normal 2 4 4 4 4 2" xfId="17408" xr:uid="{00000000-0005-0000-0000-0000C5430000}"/>
    <cellStyle name="Normal 2 4 4 4 4 2 2" xfId="17409" xr:uid="{00000000-0005-0000-0000-0000C6430000}"/>
    <cellStyle name="Normal 2 4 4 4 4 3" xfId="17410" xr:uid="{00000000-0005-0000-0000-0000C7430000}"/>
    <cellStyle name="Normal 2 4 4 4 5" xfId="17411" xr:uid="{00000000-0005-0000-0000-0000C8430000}"/>
    <cellStyle name="Normal 2 4 4 4 5 2" xfId="17412" xr:uid="{00000000-0005-0000-0000-0000C9430000}"/>
    <cellStyle name="Normal 2 4 4 4 6" xfId="17413" xr:uid="{00000000-0005-0000-0000-0000CA430000}"/>
    <cellStyle name="Normal 2 4 4 4 6 2" xfId="17414" xr:uid="{00000000-0005-0000-0000-0000CB430000}"/>
    <cellStyle name="Normal 2 4 4 4 7" xfId="17415" xr:uid="{00000000-0005-0000-0000-0000CC430000}"/>
    <cellStyle name="Normal 2 4 4 5" xfId="17416" xr:uid="{00000000-0005-0000-0000-0000CD430000}"/>
    <cellStyle name="Normal 2 4 4 5 2" xfId="17417" xr:uid="{00000000-0005-0000-0000-0000CE430000}"/>
    <cellStyle name="Normal 2 4 4 5 2 2" xfId="17418" xr:uid="{00000000-0005-0000-0000-0000CF430000}"/>
    <cellStyle name="Normal 2 4 4 5 2 2 2" xfId="17419" xr:uid="{00000000-0005-0000-0000-0000D0430000}"/>
    <cellStyle name="Normal 2 4 4 5 2 3" xfId="17420" xr:uid="{00000000-0005-0000-0000-0000D1430000}"/>
    <cellStyle name="Normal 2 4 4 5 3" xfId="17421" xr:uid="{00000000-0005-0000-0000-0000D2430000}"/>
    <cellStyle name="Normal 2 4 4 5 3 2" xfId="17422" xr:uid="{00000000-0005-0000-0000-0000D3430000}"/>
    <cellStyle name="Normal 2 4 4 5 3 2 2" xfId="17423" xr:uid="{00000000-0005-0000-0000-0000D4430000}"/>
    <cellStyle name="Normal 2 4 4 5 3 3" xfId="17424" xr:uid="{00000000-0005-0000-0000-0000D5430000}"/>
    <cellStyle name="Normal 2 4 4 5 4" xfId="17425" xr:uid="{00000000-0005-0000-0000-0000D6430000}"/>
    <cellStyle name="Normal 2 4 4 5 4 2" xfId="17426" xr:uid="{00000000-0005-0000-0000-0000D7430000}"/>
    <cellStyle name="Normal 2 4 4 5 4 2 2" xfId="17427" xr:uid="{00000000-0005-0000-0000-0000D8430000}"/>
    <cellStyle name="Normal 2 4 4 5 4 3" xfId="17428" xr:uid="{00000000-0005-0000-0000-0000D9430000}"/>
    <cellStyle name="Normal 2 4 4 5 5" xfId="17429" xr:uid="{00000000-0005-0000-0000-0000DA430000}"/>
    <cellStyle name="Normal 2 4 4 5 5 2" xfId="17430" xr:uid="{00000000-0005-0000-0000-0000DB430000}"/>
    <cellStyle name="Normal 2 4 4 5 6" xfId="17431" xr:uid="{00000000-0005-0000-0000-0000DC430000}"/>
    <cellStyle name="Normal 2 4 4 5 6 2" xfId="17432" xr:uid="{00000000-0005-0000-0000-0000DD430000}"/>
    <cellStyle name="Normal 2 4 4 5 7" xfId="17433" xr:uid="{00000000-0005-0000-0000-0000DE430000}"/>
    <cellStyle name="Normal 2 4 4 6" xfId="17434" xr:uid="{00000000-0005-0000-0000-0000DF430000}"/>
    <cellStyle name="Normal 2 4 4 6 2" xfId="17435" xr:uid="{00000000-0005-0000-0000-0000E0430000}"/>
    <cellStyle name="Normal 2 4 4 6 2 2" xfId="17436" xr:uid="{00000000-0005-0000-0000-0000E1430000}"/>
    <cellStyle name="Normal 2 4 4 6 3" xfId="17437" xr:uid="{00000000-0005-0000-0000-0000E2430000}"/>
    <cellStyle name="Normal 2 4 4 7" xfId="17438" xr:uid="{00000000-0005-0000-0000-0000E3430000}"/>
    <cellStyle name="Normal 2 4 4 7 2" xfId="17439" xr:uid="{00000000-0005-0000-0000-0000E4430000}"/>
    <cellStyle name="Normal 2 4 4 7 2 2" xfId="17440" xr:uid="{00000000-0005-0000-0000-0000E5430000}"/>
    <cellStyle name="Normal 2 4 4 7 3" xfId="17441" xr:uid="{00000000-0005-0000-0000-0000E6430000}"/>
    <cellStyle name="Normal 2 4 4 8" xfId="17442" xr:uid="{00000000-0005-0000-0000-0000E7430000}"/>
    <cellStyle name="Normal 2 4 4 8 2" xfId="17443" xr:uid="{00000000-0005-0000-0000-0000E8430000}"/>
    <cellStyle name="Normal 2 4 4 8 2 2" xfId="17444" xr:uid="{00000000-0005-0000-0000-0000E9430000}"/>
    <cellStyle name="Normal 2 4 4 8 3" xfId="17445" xr:uid="{00000000-0005-0000-0000-0000EA430000}"/>
    <cellStyle name="Normal 2 4 4 9" xfId="17446" xr:uid="{00000000-0005-0000-0000-0000EB430000}"/>
    <cellStyle name="Normal 2 4 4 9 2" xfId="17447" xr:uid="{00000000-0005-0000-0000-0000EC430000}"/>
    <cellStyle name="Normal 2 4 5" xfId="489" xr:uid="{00000000-0005-0000-0000-0000ED430000}"/>
    <cellStyle name="Normal 2 4 5 10" xfId="17448" xr:uid="{00000000-0005-0000-0000-0000EE430000}"/>
    <cellStyle name="Normal 2 4 5 10 2" xfId="17449" xr:uid="{00000000-0005-0000-0000-0000EF430000}"/>
    <cellStyle name="Normal 2 4 5 11" xfId="17450" xr:uid="{00000000-0005-0000-0000-0000F0430000}"/>
    <cellStyle name="Normal 2 4 5 2" xfId="17451" xr:uid="{00000000-0005-0000-0000-0000F1430000}"/>
    <cellStyle name="Normal 2 4 5 2 2" xfId="17452" xr:uid="{00000000-0005-0000-0000-0000F2430000}"/>
    <cellStyle name="Normal 2 4 5 2 2 2" xfId="17453" xr:uid="{00000000-0005-0000-0000-0000F3430000}"/>
    <cellStyle name="Normal 2 4 5 2 2 2 2" xfId="17454" xr:uid="{00000000-0005-0000-0000-0000F4430000}"/>
    <cellStyle name="Normal 2 4 5 2 2 2 2 2" xfId="17455" xr:uid="{00000000-0005-0000-0000-0000F5430000}"/>
    <cellStyle name="Normal 2 4 5 2 2 2 3" xfId="17456" xr:uid="{00000000-0005-0000-0000-0000F6430000}"/>
    <cellStyle name="Normal 2 4 5 2 2 3" xfId="17457" xr:uid="{00000000-0005-0000-0000-0000F7430000}"/>
    <cellStyle name="Normal 2 4 5 2 2 3 2" xfId="17458" xr:uid="{00000000-0005-0000-0000-0000F8430000}"/>
    <cellStyle name="Normal 2 4 5 2 2 3 2 2" xfId="17459" xr:uid="{00000000-0005-0000-0000-0000F9430000}"/>
    <cellStyle name="Normal 2 4 5 2 2 3 3" xfId="17460" xr:uid="{00000000-0005-0000-0000-0000FA430000}"/>
    <cellStyle name="Normal 2 4 5 2 2 4" xfId="17461" xr:uid="{00000000-0005-0000-0000-0000FB430000}"/>
    <cellStyle name="Normal 2 4 5 2 2 4 2" xfId="17462" xr:uid="{00000000-0005-0000-0000-0000FC430000}"/>
    <cellStyle name="Normal 2 4 5 2 2 4 2 2" xfId="17463" xr:uid="{00000000-0005-0000-0000-0000FD430000}"/>
    <cellStyle name="Normal 2 4 5 2 2 4 3" xfId="17464" xr:uid="{00000000-0005-0000-0000-0000FE430000}"/>
    <cellStyle name="Normal 2 4 5 2 2 5" xfId="17465" xr:uid="{00000000-0005-0000-0000-0000FF430000}"/>
    <cellStyle name="Normal 2 4 5 2 2 5 2" xfId="17466" xr:uid="{00000000-0005-0000-0000-000000440000}"/>
    <cellStyle name="Normal 2 4 5 2 2 6" xfId="17467" xr:uid="{00000000-0005-0000-0000-000001440000}"/>
    <cellStyle name="Normal 2 4 5 2 2 6 2" xfId="17468" xr:uid="{00000000-0005-0000-0000-000002440000}"/>
    <cellStyle name="Normal 2 4 5 2 2 7" xfId="17469" xr:uid="{00000000-0005-0000-0000-000003440000}"/>
    <cellStyle name="Normal 2 4 5 2 3" xfId="17470" xr:uid="{00000000-0005-0000-0000-000004440000}"/>
    <cellStyle name="Normal 2 4 5 2 3 2" xfId="17471" xr:uid="{00000000-0005-0000-0000-000005440000}"/>
    <cellStyle name="Normal 2 4 5 2 3 2 2" xfId="17472" xr:uid="{00000000-0005-0000-0000-000006440000}"/>
    <cellStyle name="Normal 2 4 5 2 3 2 2 2" xfId="17473" xr:uid="{00000000-0005-0000-0000-000007440000}"/>
    <cellStyle name="Normal 2 4 5 2 3 2 3" xfId="17474" xr:uid="{00000000-0005-0000-0000-000008440000}"/>
    <cellStyle name="Normal 2 4 5 2 3 3" xfId="17475" xr:uid="{00000000-0005-0000-0000-000009440000}"/>
    <cellStyle name="Normal 2 4 5 2 3 3 2" xfId="17476" xr:uid="{00000000-0005-0000-0000-00000A440000}"/>
    <cellStyle name="Normal 2 4 5 2 3 3 2 2" xfId="17477" xr:uid="{00000000-0005-0000-0000-00000B440000}"/>
    <cellStyle name="Normal 2 4 5 2 3 3 3" xfId="17478" xr:uid="{00000000-0005-0000-0000-00000C440000}"/>
    <cellStyle name="Normal 2 4 5 2 3 4" xfId="17479" xr:uid="{00000000-0005-0000-0000-00000D440000}"/>
    <cellStyle name="Normal 2 4 5 2 3 4 2" xfId="17480" xr:uid="{00000000-0005-0000-0000-00000E440000}"/>
    <cellStyle name="Normal 2 4 5 2 3 4 2 2" xfId="17481" xr:uid="{00000000-0005-0000-0000-00000F440000}"/>
    <cellStyle name="Normal 2 4 5 2 3 4 3" xfId="17482" xr:uid="{00000000-0005-0000-0000-000010440000}"/>
    <cellStyle name="Normal 2 4 5 2 3 5" xfId="17483" xr:uid="{00000000-0005-0000-0000-000011440000}"/>
    <cellStyle name="Normal 2 4 5 2 3 5 2" xfId="17484" xr:uid="{00000000-0005-0000-0000-000012440000}"/>
    <cellStyle name="Normal 2 4 5 2 3 6" xfId="17485" xr:uid="{00000000-0005-0000-0000-000013440000}"/>
    <cellStyle name="Normal 2 4 5 2 3 6 2" xfId="17486" xr:uid="{00000000-0005-0000-0000-000014440000}"/>
    <cellStyle name="Normal 2 4 5 2 3 7" xfId="17487" xr:uid="{00000000-0005-0000-0000-000015440000}"/>
    <cellStyle name="Normal 2 4 5 2 4" xfId="17488" xr:uid="{00000000-0005-0000-0000-000016440000}"/>
    <cellStyle name="Normal 2 4 5 2 4 2" xfId="17489" xr:uid="{00000000-0005-0000-0000-000017440000}"/>
    <cellStyle name="Normal 2 4 5 2 4 2 2" xfId="17490" xr:uid="{00000000-0005-0000-0000-000018440000}"/>
    <cellStyle name="Normal 2 4 5 2 4 3" xfId="17491" xr:uid="{00000000-0005-0000-0000-000019440000}"/>
    <cellStyle name="Normal 2 4 5 2 5" xfId="17492" xr:uid="{00000000-0005-0000-0000-00001A440000}"/>
    <cellStyle name="Normal 2 4 5 2 5 2" xfId="17493" xr:uid="{00000000-0005-0000-0000-00001B440000}"/>
    <cellStyle name="Normal 2 4 5 2 5 2 2" xfId="17494" xr:uid="{00000000-0005-0000-0000-00001C440000}"/>
    <cellStyle name="Normal 2 4 5 2 5 3" xfId="17495" xr:uid="{00000000-0005-0000-0000-00001D440000}"/>
    <cellStyle name="Normal 2 4 5 2 6" xfId="17496" xr:uid="{00000000-0005-0000-0000-00001E440000}"/>
    <cellStyle name="Normal 2 4 5 2 6 2" xfId="17497" xr:uid="{00000000-0005-0000-0000-00001F440000}"/>
    <cellStyle name="Normal 2 4 5 2 6 2 2" xfId="17498" xr:uid="{00000000-0005-0000-0000-000020440000}"/>
    <cellStyle name="Normal 2 4 5 2 6 3" xfId="17499" xr:uid="{00000000-0005-0000-0000-000021440000}"/>
    <cellStyle name="Normal 2 4 5 2 7" xfId="17500" xr:uid="{00000000-0005-0000-0000-000022440000}"/>
    <cellStyle name="Normal 2 4 5 2 7 2" xfId="17501" xr:uid="{00000000-0005-0000-0000-000023440000}"/>
    <cellStyle name="Normal 2 4 5 2 8" xfId="17502" xr:uid="{00000000-0005-0000-0000-000024440000}"/>
    <cellStyle name="Normal 2 4 5 2 8 2" xfId="17503" xr:uid="{00000000-0005-0000-0000-000025440000}"/>
    <cellStyle name="Normal 2 4 5 2 9" xfId="17504" xr:uid="{00000000-0005-0000-0000-000026440000}"/>
    <cellStyle name="Normal 2 4 5 3" xfId="17505" xr:uid="{00000000-0005-0000-0000-000027440000}"/>
    <cellStyle name="Normal 2 4 5 3 2" xfId="17506" xr:uid="{00000000-0005-0000-0000-000028440000}"/>
    <cellStyle name="Normal 2 4 5 3 2 2" xfId="17507" xr:uid="{00000000-0005-0000-0000-000029440000}"/>
    <cellStyle name="Normal 2 4 5 3 2 2 2" xfId="17508" xr:uid="{00000000-0005-0000-0000-00002A440000}"/>
    <cellStyle name="Normal 2 4 5 3 2 2 2 2" xfId="17509" xr:uid="{00000000-0005-0000-0000-00002B440000}"/>
    <cellStyle name="Normal 2 4 5 3 2 2 3" xfId="17510" xr:uid="{00000000-0005-0000-0000-00002C440000}"/>
    <cellStyle name="Normal 2 4 5 3 2 3" xfId="17511" xr:uid="{00000000-0005-0000-0000-00002D440000}"/>
    <cellStyle name="Normal 2 4 5 3 2 3 2" xfId="17512" xr:uid="{00000000-0005-0000-0000-00002E440000}"/>
    <cellStyle name="Normal 2 4 5 3 2 3 2 2" xfId="17513" xr:uid="{00000000-0005-0000-0000-00002F440000}"/>
    <cellStyle name="Normal 2 4 5 3 2 3 3" xfId="17514" xr:uid="{00000000-0005-0000-0000-000030440000}"/>
    <cellStyle name="Normal 2 4 5 3 2 4" xfId="17515" xr:uid="{00000000-0005-0000-0000-000031440000}"/>
    <cellStyle name="Normal 2 4 5 3 2 4 2" xfId="17516" xr:uid="{00000000-0005-0000-0000-000032440000}"/>
    <cellStyle name="Normal 2 4 5 3 2 4 2 2" xfId="17517" xr:uid="{00000000-0005-0000-0000-000033440000}"/>
    <cellStyle name="Normal 2 4 5 3 2 4 3" xfId="17518" xr:uid="{00000000-0005-0000-0000-000034440000}"/>
    <cellStyle name="Normal 2 4 5 3 2 5" xfId="17519" xr:uid="{00000000-0005-0000-0000-000035440000}"/>
    <cellStyle name="Normal 2 4 5 3 2 5 2" xfId="17520" xr:uid="{00000000-0005-0000-0000-000036440000}"/>
    <cellStyle name="Normal 2 4 5 3 2 6" xfId="17521" xr:uid="{00000000-0005-0000-0000-000037440000}"/>
    <cellStyle name="Normal 2 4 5 3 2 6 2" xfId="17522" xr:uid="{00000000-0005-0000-0000-000038440000}"/>
    <cellStyle name="Normal 2 4 5 3 2 7" xfId="17523" xr:uid="{00000000-0005-0000-0000-000039440000}"/>
    <cellStyle name="Normal 2 4 5 3 3" xfId="17524" xr:uid="{00000000-0005-0000-0000-00003A440000}"/>
    <cellStyle name="Normal 2 4 5 3 3 2" xfId="17525" xr:uid="{00000000-0005-0000-0000-00003B440000}"/>
    <cellStyle name="Normal 2 4 5 3 3 2 2" xfId="17526" xr:uid="{00000000-0005-0000-0000-00003C440000}"/>
    <cellStyle name="Normal 2 4 5 3 3 3" xfId="17527" xr:uid="{00000000-0005-0000-0000-00003D440000}"/>
    <cellStyle name="Normal 2 4 5 3 4" xfId="17528" xr:uid="{00000000-0005-0000-0000-00003E440000}"/>
    <cellStyle name="Normal 2 4 5 3 4 2" xfId="17529" xr:uid="{00000000-0005-0000-0000-00003F440000}"/>
    <cellStyle name="Normal 2 4 5 3 4 2 2" xfId="17530" xr:uid="{00000000-0005-0000-0000-000040440000}"/>
    <cellStyle name="Normal 2 4 5 3 4 3" xfId="17531" xr:uid="{00000000-0005-0000-0000-000041440000}"/>
    <cellStyle name="Normal 2 4 5 3 5" xfId="17532" xr:uid="{00000000-0005-0000-0000-000042440000}"/>
    <cellStyle name="Normal 2 4 5 3 5 2" xfId="17533" xr:uid="{00000000-0005-0000-0000-000043440000}"/>
    <cellStyle name="Normal 2 4 5 3 5 2 2" xfId="17534" xr:uid="{00000000-0005-0000-0000-000044440000}"/>
    <cellStyle name="Normal 2 4 5 3 5 3" xfId="17535" xr:uid="{00000000-0005-0000-0000-000045440000}"/>
    <cellStyle name="Normal 2 4 5 3 6" xfId="17536" xr:uid="{00000000-0005-0000-0000-000046440000}"/>
    <cellStyle name="Normal 2 4 5 3 6 2" xfId="17537" xr:uid="{00000000-0005-0000-0000-000047440000}"/>
    <cellStyle name="Normal 2 4 5 3 7" xfId="17538" xr:uid="{00000000-0005-0000-0000-000048440000}"/>
    <cellStyle name="Normal 2 4 5 3 7 2" xfId="17539" xr:uid="{00000000-0005-0000-0000-000049440000}"/>
    <cellStyle name="Normal 2 4 5 3 8" xfId="17540" xr:uid="{00000000-0005-0000-0000-00004A440000}"/>
    <cellStyle name="Normal 2 4 5 4" xfId="17541" xr:uid="{00000000-0005-0000-0000-00004B440000}"/>
    <cellStyle name="Normal 2 4 5 4 2" xfId="17542" xr:uid="{00000000-0005-0000-0000-00004C440000}"/>
    <cellStyle name="Normal 2 4 5 4 2 2" xfId="17543" xr:uid="{00000000-0005-0000-0000-00004D440000}"/>
    <cellStyle name="Normal 2 4 5 4 2 2 2" xfId="17544" xr:uid="{00000000-0005-0000-0000-00004E440000}"/>
    <cellStyle name="Normal 2 4 5 4 2 3" xfId="17545" xr:uid="{00000000-0005-0000-0000-00004F440000}"/>
    <cellStyle name="Normal 2 4 5 4 3" xfId="17546" xr:uid="{00000000-0005-0000-0000-000050440000}"/>
    <cellStyle name="Normal 2 4 5 4 3 2" xfId="17547" xr:uid="{00000000-0005-0000-0000-000051440000}"/>
    <cellStyle name="Normal 2 4 5 4 3 2 2" xfId="17548" xr:uid="{00000000-0005-0000-0000-000052440000}"/>
    <cellStyle name="Normal 2 4 5 4 3 3" xfId="17549" xr:uid="{00000000-0005-0000-0000-000053440000}"/>
    <cellStyle name="Normal 2 4 5 4 4" xfId="17550" xr:uid="{00000000-0005-0000-0000-000054440000}"/>
    <cellStyle name="Normal 2 4 5 4 4 2" xfId="17551" xr:uid="{00000000-0005-0000-0000-000055440000}"/>
    <cellStyle name="Normal 2 4 5 4 4 2 2" xfId="17552" xr:uid="{00000000-0005-0000-0000-000056440000}"/>
    <cellStyle name="Normal 2 4 5 4 4 3" xfId="17553" xr:uid="{00000000-0005-0000-0000-000057440000}"/>
    <cellStyle name="Normal 2 4 5 4 5" xfId="17554" xr:uid="{00000000-0005-0000-0000-000058440000}"/>
    <cellStyle name="Normal 2 4 5 4 5 2" xfId="17555" xr:uid="{00000000-0005-0000-0000-000059440000}"/>
    <cellStyle name="Normal 2 4 5 4 6" xfId="17556" xr:uid="{00000000-0005-0000-0000-00005A440000}"/>
    <cellStyle name="Normal 2 4 5 4 6 2" xfId="17557" xr:uid="{00000000-0005-0000-0000-00005B440000}"/>
    <cellStyle name="Normal 2 4 5 4 7" xfId="17558" xr:uid="{00000000-0005-0000-0000-00005C440000}"/>
    <cellStyle name="Normal 2 4 5 5" xfId="17559" xr:uid="{00000000-0005-0000-0000-00005D440000}"/>
    <cellStyle name="Normal 2 4 5 5 2" xfId="17560" xr:uid="{00000000-0005-0000-0000-00005E440000}"/>
    <cellStyle name="Normal 2 4 5 5 2 2" xfId="17561" xr:uid="{00000000-0005-0000-0000-00005F440000}"/>
    <cellStyle name="Normal 2 4 5 5 2 2 2" xfId="17562" xr:uid="{00000000-0005-0000-0000-000060440000}"/>
    <cellStyle name="Normal 2 4 5 5 2 3" xfId="17563" xr:uid="{00000000-0005-0000-0000-000061440000}"/>
    <cellStyle name="Normal 2 4 5 5 3" xfId="17564" xr:uid="{00000000-0005-0000-0000-000062440000}"/>
    <cellStyle name="Normal 2 4 5 5 3 2" xfId="17565" xr:uid="{00000000-0005-0000-0000-000063440000}"/>
    <cellStyle name="Normal 2 4 5 5 3 2 2" xfId="17566" xr:uid="{00000000-0005-0000-0000-000064440000}"/>
    <cellStyle name="Normal 2 4 5 5 3 3" xfId="17567" xr:uid="{00000000-0005-0000-0000-000065440000}"/>
    <cellStyle name="Normal 2 4 5 5 4" xfId="17568" xr:uid="{00000000-0005-0000-0000-000066440000}"/>
    <cellStyle name="Normal 2 4 5 5 4 2" xfId="17569" xr:uid="{00000000-0005-0000-0000-000067440000}"/>
    <cellStyle name="Normal 2 4 5 5 4 2 2" xfId="17570" xr:uid="{00000000-0005-0000-0000-000068440000}"/>
    <cellStyle name="Normal 2 4 5 5 4 3" xfId="17571" xr:uid="{00000000-0005-0000-0000-000069440000}"/>
    <cellStyle name="Normal 2 4 5 5 5" xfId="17572" xr:uid="{00000000-0005-0000-0000-00006A440000}"/>
    <cellStyle name="Normal 2 4 5 5 5 2" xfId="17573" xr:uid="{00000000-0005-0000-0000-00006B440000}"/>
    <cellStyle name="Normal 2 4 5 5 6" xfId="17574" xr:uid="{00000000-0005-0000-0000-00006C440000}"/>
    <cellStyle name="Normal 2 4 5 5 6 2" xfId="17575" xr:uid="{00000000-0005-0000-0000-00006D440000}"/>
    <cellStyle name="Normal 2 4 5 5 7" xfId="17576" xr:uid="{00000000-0005-0000-0000-00006E440000}"/>
    <cellStyle name="Normal 2 4 5 6" xfId="17577" xr:uid="{00000000-0005-0000-0000-00006F440000}"/>
    <cellStyle name="Normal 2 4 5 6 2" xfId="17578" xr:uid="{00000000-0005-0000-0000-000070440000}"/>
    <cellStyle name="Normal 2 4 5 6 2 2" xfId="17579" xr:uid="{00000000-0005-0000-0000-000071440000}"/>
    <cellStyle name="Normal 2 4 5 6 3" xfId="17580" xr:uid="{00000000-0005-0000-0000-000072440000}"/>
    <cellStyle name="Normal 2 4 5 7" xfId="17581" xr:uid="{00000000-0005-0000-0000-000073440000}"/>
    <cellStyle name="Normal 2 4 5 7 2" xfId="17582" xr:uid="{00000000-0005-0000-0000-000074440000}"/>
    <cellStyle name="Normal 2 4 5 7 2 2" xfId="17583" xr:uid="{00000000-0005-0000-0000-000075440000}"/>
    <cellStyle name="Normal 2 4 5 7 3" xfId="17584" xr:uid="{00000000-0005-0000-0000-000076440000}"/>
    <cellStyle name="Normal 2 4 5 8" xfId="17585" xr:uid="{00000000-0005-0000-0000-000077440000}"/>
    <cellStyle name="Normal 2 4 5 8 2" xfId="17586" xr:uid="{00000000-0005-0000-0000-000078440000}"/>
    <cellStyle name="Normal 2 4 5 8 2 2" xfId="17587" xr:uid="{00000000-0005-0000-0000-000079440000}"/>
    <cellStyle name="Normal 2 4 5 8 3" xfId="17588" xr:uid="{00000000-0005-0000-0000-00007A440000}"/>
    <cellStyle name="Normal 2 4 5 9" xfId="17589" xr:uid="{00000000-0005-0000-0000-00007B440000}"/>
    <cellStyle name="Normal 2 4 5 9 2" xfId="17590" xr:uid="{00000000-0005-0000-0000-00007C440000}"/>
    <cellStyle name="Normal 2 4 6" xfId="17591" xr:uid="{00000000-0005-0000-0000-00007D440000}"/>
    <cellStyle name="Normal 2 4 6 2" xfId="17592" xr:uid="{00000000-0005-0000-0000-00007E440000}"/>
    <cellStyle name="Normal 2 4 6 2 2" xfId="17593" xr:uid="{00000000-0005-0000-0000-00007F440000}"/>
    <cellStyle name="Normal 2 4 6 2 2 2" xfId="17594" xr:uid="{00000000-0005-0000-0000-000080440000}"/>
    <cellStyle name="Normal 2 4 6 2 2 2 2" xfId="17595" xr:uid="{00000000-0005-0000-0000-000081440000}"/>
    <cellStyle name="Normal 2 4 6 2 2 3" xfId="17596" xr:uid="{00000000-0005-0000-0000-000082440000}"/>
    <cellStyle name="Normal 2 4 6 2 3" xfId="17597" xr:uid="{00000000-0005-0000-0000-000083440000}"/>
    <cellStyle name="Normal 2 4 6 2 3 2" xfId="17598" xr:uid="{00000000-0005-0000-0000-000084440000}"/>
    <cellStyle name="Normal 2 4 6 2 3 2 2" xfId="17599" xr:uid="{00000000-0005-0000-0000-000085440000}"/>
    <cellStyle name="Normal 2 4 6 2 3 3" xfId="17600" xr:uid="{00000000-0005-0000-0000-000086440000}"/>
    <cellStyle name="Normal 2 4 6 2 4" xfId="17601" xr:uid="{00000000-0005-0000-0000-000087440000}"/>
    <cellStyle name="Normal 2 4 6 2 4 2" xfId="17602" xr:uid="{00000000-0005-0000-0000-000088440000}"/>
    <cellStyle name="Normal 2 4 6 2 4 2 2" xfId="17603" xr:uid="{00000000-0005-0000-0000-000089440000}"/>
    <cellStyle name="Normal 2 4 6 2 4 3" xfId="17604" xr:uid="{00000000-0005-0000-0000-00008A440000}"/>
    <cellStyle name="Normal 2 4 6 2 5" xfId="17605" xr:uid="{00000000-0005-0000-0000-00008B440000}"/>
    <cellStyle name="Normal 2 4 6 2 5 2" xfId="17606" xr:uid="{00000000-0005-0000-0000-00008C440000}"/>
    <cellStyle name="Normal 2 4 6 2 6" xfId="17607" xr:uid="{00000000-0005-0000-0000-00008D440000}"/>
    <cellStyle name="Normal 2 4 6 2 6 2" xfId="17608" xr:uid="{00000000-0005-0000-0000-00008E440000}"/>
    <cellStyle name="Normal 2 4 6 2 7" xfId="17609" xr:uid="{00000000-0005-0000-0000-00008F440000}"/>
    <cellStyle name="Normal 2 4 6 3" xfId="17610" xr:uid="{00000000-0005-0000-0000-000090440000}"/>
    <cellStyle name="Normal 2 4 6 3 2" xfId="17611" xr:uid="{00000000-0005-0000-0000-000091440000}"/>
    <cellStyle name="Normal 2 4 6 3 2 2" xfId="17612" xr:uid="{00000000-0005-0000-0000-000092440000}"/>
    <cellStyle name="Normal 2 4 6 3 2 2 2" xfId="17613" xr:uid="{00000000-0005-0000-0000-000093440000}"/>
    <cellStyle name="Normal 2 4 6 3 2 3" xfId="17614" xr:uid="{00000000-0005-0000-0000-000094440000}"/>
    <cellStyle name="Normal 2 4 6 3 3" xfId="17615" xr:uid="{00000000-0005-0000-0000-000095440000}"/>
    <cellStyle name="Normal 2 4 6 3 3 2" xfId="17616" xr:uid="{00000000-0005-0000-0000-000096440000}"/>
    <cellStyle name="Normal 2 4 6 3 3 2 2" xfId="17617" xr:uid="{00000000-0005-0000-0000-000097440000}"/>
    <cellStyle name="Normal 2 4 6 3 3 3" xfId="17618" xr:uid="{00000000-0005-0000-0000-000098440000}"/>
    <cellStyle name="Normal 2 4 6 3 4" xfId="17619" xr:uid="{00000000-0005-0000-0000-000099440000}"/>
    <cellStyle name="Normal 2 4 6 3 4 2" xfId="17620" xr:uid="{00000000-0005-0000-0000-00009A440000}"/>
    <cellStyle name="Normal 2 4 6 3 4 2 2" xfId="17621" xr:uid="{00000000-0005-0000-0000-00009B440000}"/>
    <cellStyle name="Normal 2 4 6 3 4 3" xfId="17622" xr:uid="{00000000-0005-0000-0000-00009C440000}"/>
    <cellStyle name="Normal 2 4 6 3 5" xfId="17623" xr:uid="{00000000-0005-0000-0000-00009D440000}"/>
    <cellStyle name="Normal 2 4 6 3 5 2" xfId="17624" xr:uid="{00000000-0005-0000-0000-00009E440000}"/>
    <cellStyle name="Normal 2 4 6 3 6" xfId="17625" xr:uid="{00000000-0005-0000-0000-00009F440000}"/>
    <cellStyle name="Normal 2 4 6 3 6 2" xfId="17626" xr:uid="{00000000-0005-0000-0000-0000A0440000}"/>
    <cellStyle name="Normal 2 4 6 3 7" xfId="17627" xr:uid="{00000000-0005-0000-0000-0000A1440000}"/>
    <cellStyle name="Normal 2 4 6 4" xfId="17628" xr:uid="{00000000-0005-0000-0000-0000A2440000}"/>
    <cellStyle name="Normal 2 4 6 4 2" xfId="17629" xr:uid="{00000000-0005-0000-0000-0000A3440000}"/>
    <cellStyle name="Normal 2 4 6 4 2 2" xfId="17630" xr:uid="{00000000-0005-0000-0000-0000A4440000}"/>
    <cellStyle name="Normal 2 4 6 4 3" xfId="17631" xr:uid="{00000000-0005-0000-0000-0000A5440000}"/>
    <cellStyle name="Normal 2 4 6 5" xfId="17632" xr:uid="{00000000-0005-0000-0000-0000A6440000}"/>
    <cellStyle name="Normal 2 4 6 5 2" xfId="17633" xr:uid="{00000000-0005-0000-0000-0000A7440000}"/>
    <cellStyle name="Normal 2 4 6 5 2 2" xfId="17634" xr:uid="{00000000-0005-0000-0000-0000A8440000}"/>
    <cellStyle name="Normal 2 4 6 5 3" xfId="17635" xr:uid="{00000000-0005-0000-0000-0000A9440000}"/>
    <cellStyle name="Normal 2 4 6 6" xfId="17636" xr:uid="{00000000-0005-0000-0000-0000AA440000}"/>
    <cellStyle name="Normal 2 4 6 6 2" xfId="17637" xr:uid="{00000000-0005-0000-0000-0000AB440000}"/>
    <cellStyle name="Normal 2 4 6 6 2 2" xfId="17638" xr:uid="{00000000-0005-0000-0000-0000AC440000}"/>
    <cellStyle name="Normal 2 4 6 6 3" xfId="17639" xr:uid="{00000000-0005-0000-0000-0000AD440000}"/>
    <cellStyle name="Normal 2 4 6 7" xfId="17640" xr:uid="{00000000-0005-0000-0000-0000AE440000}"/>
    <cellStyle name="Normal 2 4 6 7 2" xfId="17641" xr:uid="{00000000-0005-0000-0000-0000AF440000}"/>
    <cellStyle name="Normal 2 4 6 8" xfId="17642" xr:uid="{00000000-0005-0000-0000-0000B0440000}"/>
    <cellStyle name="Normal 2 4 6 8 2" xfId="17643" xr:uid="{00000000-0005-0000-0000-0000B1440000}"/>
    <cellStyle name="Normal 2 4 6 9" xfId="17644" xr:uid="{00000000-0005-0000-0000-0000B2440000}"/>
    <cellStyle name="Normal 2 4 7" xfId="17645" xr:uid="{00000000-0005-0000-0000-0000B3440000}"/>
    <cellStyle name="Normal 2 4 7 2" xfId="17646" xr:uid="{00000000-0005-0000-0000-0000B4440000}"/>
    <cellStyle name="Normal 2 4 7 2 2" xfId="17647" xr:uid="{00000000-0005-0000-0000-0000B5440000}"/>
    <cellStyle name="Normal 2 4 7 2 2 2" xfId="17648" xr:uid="{00000000-0005-0000-0000-0000B6440000}"/>
    <cellStyle name="Normal 2 4 7 2 2 2 2" xfId="17649" xr:uid="{00000000-0005-0000-0000-0000B7440000}"/>
    <cellStyle name="Normal 2 4 7 2 2 3" xfId="17650" xr:uid="{00000000-0005-0000-0000-0000B8440000}"/>
    <cellStyle name="Normal 2 4 7 2 3" xfId="17651" xr:uid="{00000000-0005-0000-0000-0000B9440000}"/>
    <cellStyle name="Normal 2 4 7 2 3 2" xfId="17652" xr:uid="{00000000-0005-0000-0000-0000BA440000}"/>
    <cellStyle name="Normal 2 4 7 2 3 2 2" xfId="17653" xr:uid="{00000000-0005-0000-0000-0000BB440000}"/>
    <cellStyle name="Normal 2 4 7 2 3 3" xfId="17654" xr:uid="{00000000-0005-0000-0000-0000BC440000}"/>
    <cellStyle name="Normal 2 4 7 2 4" xfId="17655" xr:uid="{00000000-0005-0000-0000-0000BD440000}"/>
    <cellStyle name="Normal 2 4 7 2 4 2" xfId="17656" xr:uid="{00000000-0005-0000-0000-0000BE440000}"/>
    <cellStyle name="Normal 2 4 7 2 4 2 2" xfId="17657" xr:uid="{00000000-0005-0000-0000-0000BF440000}"/>
    <cellStyle name="Normal 2 4 7 2 4 3" xfId="17658" xr:uid="{00000000-0005-0000-0000-0000C0440000}"/>
    <cellStyle name="Normal 2 4 7 2 5" xfId="17659" xr:uid="{00000000-0005-0000-0000-0000C1440000}"/>
    <cellStyle name="Normal 2 4 7 2 5 2" xfId="17660" xr:uid="{00000000-0005-0000-0000-0000C2440000}"/>
    <cellStyle name="Normal 2 4 7 2 6" xfId="17661" xr:uid="{00000000-0005-0000-0000-0000C3440000}"/>
    <cellStyle name="Normal 2 4 7 2 6 2" xfId="17662" xr:uid="{00000000-0005-0000-0000-0000C4440000}"/>
    <cellStyle name="Normal 2 4 7 2 7" xfId="17663" xr:uid="{00000000-0005-0000-0000-0000C5440000}"/>
    <cellStyle name="Normal 2 4 7 3" xfId="17664" xr:uid="{00000000-0005-0000-0000-0000C6440000}"/>
    <cellStyle name="Normal 2 4 7 3 2" xfId="17665" xr:uid="{00000000-0005-0000-0000-0000C7440000}"/>
    <cellStyle name="Normal 2 4 7 3 2 2" xfId="17666" xr:uid="{00000000-0005-0000-0000-0000C8440000}"/>
    <cellStyle name="Normal 2 4 7 3 3" xfId="17667" xr:uid="{00000000-0005-0000-0000-0000C9440000}"/>
    <cellStyle name="Normal 2 4 7 4" xfId="17668" xr:uid="{00000000-0005-0000-0000-0000CA440000}"/>
    <cellStyle name="Normal 2 4 7 4 2" xfId="17669" xr:uid="{00000000-0005-0000-0000-0000CB440000}"/>
    <cellStyle name="Normal 2 4 7 4 2 2" xfId="17670" xr:uid="{00000000-0005-0000-0000-0000CC440000}"/>
    <cellStyle name="Normal 2 4 7 4 3" xfId="17671" xr:uid="{00000000-0005-0000-0000-0000CD440000}"/>
    <cellStyle name="Normal 2 4 7 5" xfId="17672" xr:uid="{00000000-0005-0000-0000-0000CE440000}"/>
    <cellStyle name="Normal 2 4 7 5 2" xfId="17673" xr:uid="{00000000-0005-0000-0000-0000CF440000}"/>
    <cellStyle name="Normal 2 4 7 5 2 2" xfId="17674" xr:uid="{00000000-0005-0000-0000-0000D0440000}"/>
    <cellStyle name="Normal 2 4 7 5 3" xfId="17675" xr:uid="{00000000-0005-0000-0000-0000D1440000}"/>
    <cellStyle name="Normal 2 4 7 6" xfId="17676" xr:uid="{00000000-0005-0000-0000-0000D2440000}"/>
    <cellStyle name="Normal 2 4 7 6 2" xfId="17677" xr:uid="{00000000-0005-0000-0000-0000D3440000}"/>
    <cellStyle name="Normal 2 4 7 7" xfId="17678" xr:uid="{00000000-0005-0000-0000-0000D4440000}"/>
    <cellStyle name="Normal 2 4 7 7 2" xfId="17679" xr:uid="{00000000-0005-0000-0000-0000D5440000}"/>
    <cellStyle name="Normal 2 4 7 8" xfId="17680" xr:uid="{00000000-0005-0000-0000-0000D6440000}"/>
    <cellStyle name="Normal 2 4 8" xfId="17681" xr:uid="{00000000-0005-0000-0000-0000D7440000}"/>
    <cellStyle name="Normal 2 4 8 2" xfId="17682" xr:uid="{00000000-0005-0000-0000-0000D8440000}"/>
    <cellStyle name="Normal 2 4 8 2 2" xfId="17683" xr:uid="{00000000-0005-0000-0000-0000D9440000}"/>
    <cellStyle name="Normal 2 4 8 2 2 2" xfId="17684" xr:uid="{00000000-0005-0000-0000-0000DA440000}"/>
    <cellStyle name="Normal 2 4 8 2 3" xfId="17685" xr:uid="{00000000-0005-0000-0000-0000DB440000}"/>
    <cellStyle name="Normal 2 4 8 3" xfId="17686" xr:uid="{00000000-0005-0000-0000-0000DC440000}"/>
    <cellStyle name="Normal 2 4 8 3 2" xfId="17687" xr:uid="{00000000-0005-0000-0000-0000DD440000}"/>
    <cellStyle name="Normal 2 4 8 3 2 2" xfId="17688" xr:uid="{00000000-0005-0000-0000-0000DE440000}"/>
    <cellStyle name="Normal 2 4 8 3 3" xfId="17689" xr:uid="{00000000-0005-0000-0000-0000DF440000}"/>
    <cellStyle name="Normal 2 4 8 4" xfId="17690" xr:uid="{00000000-0005-0000-0000-0000E0440000}"/>
    <cellStyle name="Normal 2 4 8 4 2" xfId="17691" xr:uid="{00000000-0005-0000-0000-0000E1440000}"/>
    <cellStyle name="Normal 2 4 8 4 2 2" xfId="17692" xr:uid="{00000000-0005-0000-0000-0000E2440000}"/>
    <cellStyle name="Normal 2 4 8 4 3" xfId="17693" xr:uid="{00000000-0005-0000-0000-0000E3440000}"/>
    <cellStyle name="Normal 2 4 8 5" xfId="17694" xr:uid="{00000000-0005-0000-0000-0000E4440000}"/>
    <cellStyle name="Normal 2 4 8 5 2" xfId="17695" xr:uid="{00000000-0005-0000-0000-0000E5440000}"/>
    <cellStyle name="Normal 2 4 8 6" xfId="17696" xr:uid="{00000000-0005-0000-0000-0000E6440000}"/>
    <cellStyle name="Normal 2 4 8 6 2" xfId="17697" xr:uid="{00000000-0005-0000-0000-0000E7440000}"/>
    <cellStyle name="Normal 2 4 8 7" xfId="17698" xr:uid="{00000000-0005-0000-0000-0000E8440000}"/>
    <cellStyle name="Normal 2 4 9" xfId="17699" xr:uid="{00000000-0005-0000-0000-0000E9440000}"/>
    <cellStyle name="Normal 2 4 9 2" xfId="17700" xr:uid="{00000000-0005-0000-0000-0000EA440000}"/>
    <cellStyle name="Normal 2 4 9 2 2" xfId="17701" xr:uid="{00000000-0005-0000-0000-0000EB440000}"/>
    <cellStyle name="Normal 2 4 9 2 2 2" xfId="17702" xr:uid="{00000000-0005-0000-0000-0000EC440000}"/>
    <cellStyle name="Normal 2 4 9 2 3" xfId="17703" xr:uid="{00000000-0005-0000-0000-0000ED440000}"/>
    <cellStyle name="Normal 2 4 9 3" xfId="17704" xr:uid="{00000000-0005-0000-0000-0000EE440000}"/>
    <cellStyle name="Normal 2 4 9 3 2" xfId="17705" xr:uid="{00000000-0005-0000-0000-0000EF440000}"/>
    <cellStyle name="Normal 2 4 9 3 2 2" xfId="17706" xr:uid="{00000000-0005-0000-0000-0000F0440000}"/>
    <cellStyle name="Normal 2 4 9 3 3" xfId="17707" xr:uid="{00000000-0005-0000-0000-0000F1440000}"/>
    <cellStyle name="Normal 2 4 9 4" xfId="17708" xr:uid="{00000000-0005-0000-0000-0000F2440000}"/>
    <cellStyle name="Normal 2 4 9 4 2" xfId="17709" xr:uid="{00000000-0005-0000-0000-0000F3440000}"/>
    <cellStyle name="Normal 2 4 9 4 2 2" xfId="17710" xr:uid="{00000000-0005-0000-0000-0000F4440000}"/>
    <cellStyle name="Normal 2 4 9 4 3" xfId="17711" xr:uid="{00000000-0005-0000-0000-0000F5440000}"/>
    <cellStyle name="Normal 2 4 9 5" xfId="17712" xr:uid="{00000000-0005-0000-0000-0000F6440000}"/>
    <cellStyle name="Normal 2 4 9 5 2" xfId="17713" xr:uid="{00000000-0005-0000-0000-0000F7440000}"/>
    <cellStyle name="Normal 2 4 9 6" xfId="17714" xr:uid="{00000000-0005-0000-0000-0000F8440000}"/>
    <cellStyle name="Normal 2 4 9 6 2" xfId="17715" xr:uid="{00000000-0005-0000-0000-0000F9440000}"/>
    <cellStyle name="Normal 2 4 9 7" xfId="17716" xr:uid="{00000000-0005-0000-0000-0000FA440000}"/>
    <cellStyle name="Normal 2 4_Confidential Information" xfId="17717" xr:uid="{00000000-0005-0000-0000-0000FB440000}"/>
    <cellStyle name="Normal 2 5" xfId="490" xr:uid="{00000000-0005-0000-0000-0000FC440000}"/>
    <cellStyle name="Normal 2 5 10" xfId="17718" xr:uid="{00000000-0005-0000-0000-0000FD440000}"/>
    <cellStyle name="Normal 2 5 10 2" xfId="17719" xr:uid="{00000000-0005-0000-0000-0000FE440000}"/>
    <cellStyle name="Normal 2 5 10 2 2" xfId="17720" xr:uid="{00000000-0005-0000-0000-0000FF440000}"/>
    <cellStyle name="Normal 2 5 10 3" xfId="17721" xr:uid="{00000000-0005-0000-0000-000000450000}"/>
    <cellStyle name="Normal 2 5 11" xfId="17722" xr:uid="{00000000-0005-0000-0000-000001450000}"/>
    <cellStyle name="Normal 2 5 11 2" xfId="17723" xr:uid="{00000000-0005-0000-0000-000002450000}"/>
    <cellStyle name="Normal 2 5 11 2 2" xfId="17724" xr:uid="{00000000-0005-0000-0000-000003450000}"/>
    <cellStyle name="Normal 2 5 11 3" xfId="17725" xr:uid="{00000000-0005-0000-0000-000004450000}"/>
    <cellStyle name="Normal 2 5 12" xfId="17726" xr:uid="{00000000-0005-0000-0000-000005450000}"/>
    <cellStyle name="Normal 2 5 12 2" xfId="17727" xr:uid="{00000000-0005-0000-0000-000006450000}"/>
    <cellStyle name="Normal 2 5 13" xfId="17728" xr:uid="{00000000-0005-0000-0000-000007450000}"/>
    <cellStyle name="Normal 2 5 13 2" xfId="17729" xr:uid="{00000000-0005-0000-0000-000008450000}"/>
    <cellStyle name="Normal 2 5 14" xfId="17730" xr:uid="{00000000-0005-0000-0000-000009450000}"/>
    <cellStyle name="Normal 2 5 14 2" xfId="17731" xr:uid="{00000000-0005-0000-0000-00000A450000}"/>
    <cellStyle name="Normal 2 5 15" xfId="17732" xr:uid="{00000000-0005-0000-0000-00000B450000}"/>
    <cellStyle name="Normal 2 5 2" xfId="491" xr:uid="{00000000-0005-0000-0000-00000C450000}"/>
    <cellStyle name="Normal 2 5 2 10" xfId="17733" xr:uid="{00000000-0005-0000-0000-00000D450000}"/>
    <cellStyle name="Normal 2 5 2 10 2" xfId="17734" xr:uid="{00000000-0005-0000-0000-00000E450000}"/>
    <cellStyle name="Normal 2 5 2 11" xfId="17735" xr:uid="{00000000-0005-0000-0000-00000F450000}"/>
    <cellStyle name="Normal 2 5 2 2" xfId="17736" xr:uid="{00000000-0005-0000-0000-000010450000}"/>
    <cellStyle name="Normal 2 5 2 2 2" xfId="17737" xr:uid="{00000000-0005-0000-0000-000011450000}"/>
    <cellStyle name="Normal 2 5 2 2 2 2" xfId="17738" xr:uid="{00000000-0005-0000-0000-000012450000}"/>
    <cellStyle name="Normal 2 5 2 2 2 2 2" xfId="17739" xr:uid="{00000000-0005-0000-0000-000013450000}"/>
    <cellStyle name="Normal 2 5 2 2 2 2 2 2" xfId="17740" xr:uid="{00000000-0005-0000-0000-000014450000}"/>
    <cellStyle name="Normal 2 5 2 2 2 2 3" xfId="17741" xr:uid="{00000000-0005-0000-0000-000015450000}"/>
    <cellStyle name="Normal 2 5 2 2 2 3" xfId="17742" xr:uid="{00000000-0005-0000-0000-000016450000}"/>
    <cellStyle name="Normal 2 5 2 2 2 3 2" xfId="17743" xr:uid="{00000000-0005-0000-0000-000017450000}"/>
    <cellStyle name="Normal 2 5 2 2 2 3 2 2" xfId="17744" xr:uid="{00000000-0005-0000-0000-000018450000}"/>
    <cellStyle name="Normal 2 5 2 2 2 3 3" xfId="17745" xr:uid="{00000000-0005-0000-0000-000019450000}"/>
    <cellStyle name="Normal 2 5 2 2 2 4" xfId="17746" xr:uid="{00000000-0005-0000-0000-00001A450000}"/>
    <cellStyle name="Normal 2 5 2 2 2 4 2" xfId="17747" xr:uid="{00000000-0005-0000-0000-00001B450000}"/>
    <cellStyle name="Normal 2 5 2 2 2 4 2 2" xfId="17748" xr:uid="{00000000-0005-0000-0000-00001C450000}"/>
    <cellStyle name="Normal 2 5 2 2 2 4 3" xfId="17749" xr:uid="{00000000-0005-0000-0000-00001D450000}"/>
    <cellStyle name="Normal 2 5 2 2 2 5" xfId="17750" xr:uid="{00000000-0005-0000-0000-00001E450000}"/>
    <cellStyle name="Normal 2 5 2 2 2 5 2" xfId="17751" xr:uid="{00000000-0005-0000-0000-00001F450000}"/>
    <cellStyle name="Normal 2 5 2 2 2 6" xfId="17752" xr:uid="{00000000-0005-0000-0000-000020450000}"/>
    <cellStyle name="Normal 2 5 2 2 2 6 2" xfId="17753" xr:uid="{00000000-0005-0000-0000-000021450000}"/>
    <cellStyle name="Normal 2 5 2 2 2 7" xfId="17754" xr:uid="{00000000-0005-0000-0000-000022450000}"/>
    <cellStyle name="Normal 2 5 2 2 3" xfId="17755" xr:uid="{00000000-0005-0000-0000-000023450000}"/>
    <cellStyle name="Normal 2 5 2 2 3 2" xfId="17756" xr:uid="{00000000-0005-0000-0000-000024450000}"/>
    <cellStyle name="Normal 2 5 2 2 3 2 2" xfId="17757" xr:uid="{00000000-0005-0000-0000-000025450000}"/>
    <cellStyle name="Normal 2 5 2 2 3 2 2 2" xfId="17758" xr:uid="{00000000-0005-0000-0000-000026450000}"/>
    <cellStyle name="Normal 2 5 2 2 3 2 3" xfId="17759" xr:uid="{00000000-0005-0000-0000-000027450000}"/>
    <cellStyle name="Normal 2 5 2 2 3 3" xfId="17760" xr:uid="{00000000-0005-0000-0000-000028450000}"/>
    <cellStyle name="Normal 2 5 2 2 3 3 2" xfId="17761" xr:uid="{00000000-0005-0000-0000-000029450000}"/>
    <cellStyle name="Normal 2 5 2 2 3 3 2 2" xfId="17762" xr:uid="{00000000-0005-0000-0000-00002A450000}"/>
    <cellStyle name="Normal 2 5 2 2 3 3 3" xfId="17763" xr:uid="{00000000-0005-0000-0000-00002B450000}"/>
    <cellStyle name="Normal 2 5 2 2 3 4" xfId="17764" xr:uid="{00000000-0005-0000-0000-00002C450000}"/>
    <cellStyle name="Normal 2 5 2 2 3 4 2" xfId="17765" xr:uid="{00000000-0005-0000-0000-00002D450000}"/>
    <cellStyle name="Normal 2 5 2 2 3 4 2 2" xfId="17766" xr:uid="{00000000-0005-0000-0000-00002E450000}"/>
    <cellStyle name="Normal 2 5 2 2 3 4 3" xfId="17767" xr:uid="{00000000-0005-0000-0000-00002F450000}"/>
    <cellStyle name="Normal 2 5 2 2 3 5" xfId="17768" xr:uid="{00000000-0005-0000-0000-000030450000}"/>
    <cellStyle name="Normal 2 5 2 2 3 5 2" xfId="17769" xr:uid="{00000000-0005-0000-0000-000031450000}"/>
    <cellStyle name="Normal 2 5 2 2 3 6" xfId="17770" xr:uid="{00000000-0005-0000-0000-000032450000}"/>
    <cellStyle name="Normal 2 5 2 2 3 6 2" xfId="17771" xr:uid="{00000000-0005-0000-0000-000033450000}"/>
    <cellStyle name="Normal 2 5 2 2 3 7" xfId="17772" xr:uid="{00000000-0005-0000-0000-000034450000}"/>
    <cellStyle name="Normal 2 5 2 2 4" xfId="17773" xr:uid="{00000000-0005-0000-0000-000035450000}"/>
    <cellStyle name="Normal 2 5 2 2 4 2" xfId="17774" xr:uid="{00000000-0005-0000-0000-000036450000}"/>
    <cellStyle name="Normal 2 5 2 2 4 2 2" xfId="17775" xr:uid="{00000000-0005-0000-0000-000037450000}"/>
    <cellStyle name="Normal 2 5 2 2 4 3" xfId="17776" xr:uid="{00000000-0005-0000-0000-000038450000}"/>
    <cellStyle name="Normal 2 5 2 2 5" xfId="17777" xr:uid="{00000000-0005-0000-0000-000039450000}"/>
    <cellStyle name="Normal 2 5 2 2 5 2" xfId="17778" xr:uid="{00000000-0005-0000-0000-00003A450000}"/>
    <cellStyle name="Normal 2 5 2 2 5 2 2" xfId="17779" xr:uid="{00000000-0005-0000-0000-00003B450000}"/>
    <cellStyle name="Normal 2 5 2 2 5 3" xfId="17780" xr:uid="{00000000-0005-0000-0000-00003C450000}"/>
    <cellStyle name="Normal 2 5 2 2 6" xfId="17781" xr:uid="{00000000-0005-0000-0000-00003D450000}"/>
    <cellStyle name="Normal 2 5 2 2 6 2" xfId="17782" xr:uid="{00000000-0005-0000-0000-00003E450000}"/>
    <cellStyle name="Normal 2 5 2 2 6 2 2" xfId="17783" xr:uid="{00000000-0005-0000-0000-00003F450000}"/>
    <cellStyle name="Normal 2 5 2 2 6 3" xfId="17784" xr:uid="{00000000-0005-0000-0000-000040450000}"/>
    <cellStyle name="Normal 2 5 2 2 7" xfId="17785" xr:uid="{00000000-0005-0000-0000-000041450000}"/>
    <cellStyle name="Normal 2 5 2 2 7 2" xfId="17786" xr:uid="{00000000-0005-0000-0000-000042450000}"/>
    <cellStyle name="Normal 2 5 2 2 8" xfId="17787" xr:uid="{00000000-0005-0000-0000-000043450000}"/>
    <cellStyle name="Normal 2 5 2 2 8 2" xfId="17788" xr:uid="{00000000-0005-0000-0000-000044450000}"/>
    <cellStyle name="Normal 2 5 2 2 9" xfId="17789" xr:uid="{00000000-0005-0000-0000-000045450000}"/>
    <cellStyle name="Normal 2 5 2 3" xfId="17790" xr:uid="{00000000-0005-0000-0000-000046450000}"/>
    <cellStyle name="Normal 2 5 2 3 2" xfId="17791" xr:uid="{00000000-0005-0000-0000-000047450000}"/>
    <cellStyle name="Normal 2 5 2 3 2 2" xfId="17792" xr:uid="{00000000-0005-0000-0000-000048450000}"/>
    <cellStyle name="Normal 2 5 2 3 2 2 2" xfId="17793" xr:uid="{00000000-0005-0000-0000-000049450000}"/>
    <cellStyle name="Normal 2 5 2 3 2 2 2 2" xfId="17794" xr:uid="{00000000-0005-0000-0000-00004A450000}"/>
    <cellStyle name="Normal 2 5 2 3 2 2 3" xfId="17795" xr:uid="{00000000-0005-0000-0000-00004B450000}"/>
    <cellStyle name="Normal 2 5 2 3 2 3" xfId="17796" xr:uid="{00000000-0005-0000-0000-00004C450000}"/>
    <cellStyle name="Normal 2 5 2 3 2 3 2" xfId="17797" xr:uid="{00000000-0005-0000-0000-00004D450000}"/>
    <cellStyle name="Normal 2 5 2 3 2 3 2 2" xfId="17798" xr:uid="{00000000-0005-0000-0000-00004E450000}"/>
    <cellStyle name="Normal 2 5 2 3 2 3 3" xfId="17799" xr:uid="{00000000-0005-0000-0000-00004F450000}"/>
    <cellStyle name="Normal 2 5 2 3 2 4" xfId="17800" xr:uid="{00000000-0005-0000-0000-000050450000}"/>
    <cellStyle name="Normal 2 5 2 3 2 4 2" xfId="17801" xr:uid="{00000000-0005-0000-0000-000051450000}"/>
    <cellStyle name="Normal 2 5 2 3 2 4 2 2" xfId="17802" xr:uid="{00000000-0005-0000-0000-000052450000}"/>
    <cellStyle name="Normal 2 5 2 3 2 4 3" xfId="17803" xr:uid="{00000000-0005-0000-0000-000053450000}"/>
    <cellStyle name="Normal 2 5 2 3 2 5" xfId="17804" xr:uid="{00000000-0005-0000-0000-000054450000}"/>
    <cellStyle name="Normal 2 5 2 3 2 5 2" xfId="17805" xr:uid="{00000000-0005-0000-0000-000055450000}"/>
    <cellStyle name="Normal 2 5 2 3 2 6" xfId="17806" xr:uid="{00000000-0005-0000-0000-000056450000}"/>
    <cellStyle name="Normal 2 5 2 3 2 6 2" xfId="17807" xr:uid="{00000000-0005-0000-0000-000057450000}"/>
    <cellStyle name="Normal 2 5 2 3 2 7" xfId="17808" xr:uid="{00000000-0005-0000-0000-000058450000}"/>
    <cellStyle name="Normal 2 5 2 3 3" xfId="17809" xr:uid="{00000000-0005-0000-0000-000059450000}"/>
    <cellStyle name="Normal 2 5 2 3 3 2" xfId="17810" xr:uid="{00000000-0005-0000-0000-00005A450000}"/>
    <cellStyle name="Normal 2 5 2 3 3 2 2" xfId="17811" xr:uid="{00000000-0005-0000-0000-00005B450000}"/>
    <cellStyle name="Normal 2 5 2 3 3 3" xfId="17812" xr:uid="{00000000-0005-0000-0000-00005C450000}"/>
    <cellStyle name="Normal 2 5 2 3 4" xfId="17813" xr:uid="{00000000-0005-0000-0000-00005D450000}"/>
    <cellStyle name="Normal 2 5 2 3 4 2" xfId="17814" xr:uid="{00000000-0005-0000-0000-00005E450000}"/>
    <cellStyle name="Normal 2 5 2 3 4 2 2" xfId="17815" xr:uid="{00000000-0005-0000-0000-00005F450000}"/>
    <cellStyle name="Normal 2 5 2 3 4 3" xfId="17816" xr:uid="{00000000-0005-0000-0000-000060450000}"/>
    <cellStyle name="Normal 2 5 2 3 5" xfId="17817" xr:uid="{00000000-0005-0000-0000-000061450000}"/>
    <cellStyle name="Normal 2 5 2 3 5 2" xfId="17818" xr:uid="{00000000-0005-0000-0000-000062450000}"/>
    <cellStyle name="Normal 2 5 2 3 5 2 2" xfId="17819" xr:uid="{00000000-0005-0000-0000-000063450000}"/>
    <cellStyle name="Normal 2 5 2 3 5 3" xfId="17820" xr:uid="{00000000-0005-0000-0000-000064450000}"/>
    <cellStyle name="Normal 2 5 2 3 6" xfId="17821" xr:uid="{00000000-0005-0000-0000-000065450000}"/>
    <cellStyle name="Normal 2 5 2 3 6 2" xfId="17822" xr:uid="{00000000-0005-0000-0000-000066450000}"/>
    <cellStyle name="Normal 2 5 2 3 7" xfId="17823" xr:uid="{00000000-0005-0000-0000-000067450000}"/>
    <cellStyle name="Normal 2 5 2 3 7 2" xfId="17824" xr:uid="{00000000-0005-0000-0000-000068450000}"/>
    <cellStyle name="Normal 2 5 2 3 8" xfId="17825" xr:uid="{00000000-0005-0000-0000-000069450000}"/>
    <cellStyle name="Normal 2 5 2 4" xfId="17826" xr:uid="{00000000-0005-0000-0000-00006A450000}"/>
    <cellStyle name="Normal 2 5 2 4 2" xfId="17827" xr:uid="{00000000-0005-0000-0000-00006B450000}"/>
    <cellStyle name="Normal 2 5 2 4 2 2" xfId="17828" xr:uid="{00000000-0005-0000-0000-00006C450000}"/>
    <cellStyle name="Normal 2 5 2 4 2 2 2" xfId="17829" xr:uid="{00000000-0005-0000-0000-00006D450000}"/>
    <cellStyle name="Normal 2 5 2 4 2 3" xfId="17830" xr:uid="{00000000-0005-0000-0000-00006E450000}"/>
    <cellStyle name="Normal 2 5 2 4 3" xfId="17831" xr:uid="{00000000-0005-0000-0000-00006F450000}"/>
    <cellStyle name="Normal 2 5 2 4 3 2" xfId="17832" xr:uid="{00000000-0005-0000-0000-000070450000}"/>
    <cellStyle name="Normal 2 5 2 4 3 2 2" xfId="17833" xr:uid="{00000000-0005-0000-0000-000071450000}"/>
    <cellStyle name="Normal 2 5 2 4 3 3" xfId="17834" xr:uid="{00000000-0005-0000-0000-000072450000}"/>
    <cellStyle name="Normal 2 5 2 4 4" xfId="17835" xr:uid="{00000000-0005-0000-0000-000073450000}"/>
    <cellStyle name="Normal 2 5 2 4 4 2" xfId="17836" xr:uid="{00000000-0005-0000-0000-000074450000}"/>
    <cellStyle name="Normal 2 5 2 4 4 2 2" xfId="17837" xr:uid="{00000000-0005-0000-0000-000075450000}"/>
    <cellStyle name="Normal 2 5 2 4 4 3" xfId="17838" xr:uid="{00000000-0005-0000-0000-000076450000}"/>
    <cellStyle name="Normal 2 5 2 4 5" xfId="17839" xr:uid="{00000000-0005-0000-0000-000077450000}"/>
    <cellStyle name="Normal 2 5 2 4 5 2" xfId="17840" xr:uid="{00000000-0005-0000-0000-000078450000}"/>
    <cellStyle name="Normal 2 5 2 4 6" xfId="17841" xr:uid="{00000000-0005-0000-0000-000079450000}"/>
    <cellStyle name="Normal 2 5 2 4 6 2" xfId="17842" xr:uid="{00000000-0005-0000-0000-00007A450000}"/>
    <cellStyle name="Normal 2 5 2 4 7" xfId="17843" xr:uid="{00000000-0005-0000-0000-00007B450000}"/>
    <cellStyle name="Normal 2 5 2 5" xfId="17844" xr:uid="{00000000-0005-0000-0000-00007C450000}"/>
    <cellStyle name="Normal 2 5 2 5 2" xfId="17845" xr:uid="{00000000-0005-0000-0000-00007D450000}"/>
    <cellStyle name="Normal 2 5 2 5 2 2" xfId="17846" xr:uid="{00000000-0005-0000-0000-00007E450000}"/>
    <cellStyle name="Normal 2 5 2 5 2 2 2" xfId="17847" xr:uid="{00000000-0005-0000-0000-00007F450000}"/>
    <cellStyle name="Normal 2 5 2 5 2 3" xfId="17848" xr:uid="{00000000-0005-0000-0000-000080450000}"/>
    <cellStyle name="Normal 2 5 2 5 3" xfId="17849" xr:uid="{00000000-0005-0000-0000-000081450000}"/>
    <cellStyle name="Normal 2 5 2 5 3 2" xfId="17850" xr:uid="{00000000-0005-0000-0000-000082450000}"/>
    <cellStyle name="Normal 2 5 2 5 3 2 2" xfId="17851" xr:uid="{00000000-0005-0000-0000-000083450000}"/>
    <cellStyle name="Normal 2 5 2 5 3 3" xfId="17852" xr:uid="{00000000-0005-0000-0000-000084450000}"/>
    <cellStyle name="Normal 2 5 2 5 4" xfId="17853" xr:uid="{00000000-0005-0000-0000-000085450000}"/>
    <cellStyle name="Normal 2 5 2 5 4 2" xfId="17854" xr:uid="{00000000-0005-0000-0000-000086450000}"/>
    <cellStyle name="Normal 2 5 2 5 4 2 2" xfId="17855" xr:uid="{00000000-0005-0000-0000-000087450000}"/>
    <cellStyle name="Normal 2 5 2 5 4 3" xfId="17856" xr:uid="{00000000-0005-0000-0000-000088450000}"/>
    <cellStyle name="Normal 2 5 2 5 5" xfId="17857" xr:uid="{00000000-0005-0000-0000-000089450000}"/>
    <cellStyle name="Normal 2 5 2 5 5 2" xfId="17858" xr:uid="{00000000-0005-0000-0000-00008A450000}"/>
    <cellStyle name="Normal 2 5 2 5 6" xfId="17859" xr:uid="{00000000-0005-0000-0000-00008B450000}"/>
    <cellStyle name="Normal 2 5 2 5 6 2" xfId="17860" xr:uid="{00000000-0005-0000-0000-00008C450000}"/>
    <cellStyle name="Normal 2 5 2 5 7" xfId="17861" xr:uid="{00000000-0005-0000-0000-00008D450000}"/>
    <cellStyle name="Normal 2 5 2 6" xfId="17862" xr:uid="{00000000-0005-0000-0000-00008E450000}"/>
    <cellStyle name="Normal 2 5 2 6 2" xfId="17863" xr:uid="{00000000-0005-0000-0000-00008F450000}"/>
    <cellStyle name="Normal 2 5 2 6 2 2" xfId="17864" xr:uid="{00000000-0005-0000-0000-000090450000}"/>
    <cellStyle name="Normal 2 5 2 6 3" xfId="17865" xr:uid="{00000000-0005-0000-0000-000091450000}"/>
    <cellStyle name="Normal 2 5 2 7" xfId="17866" xr:uid="{00000000-0005-0000-0000-000092450000}"/>
    <cellStyle name="Normal 2 5 2 7 2" xfId="17867" xr:uid="{00000000-0005-0000-0000-000093450000}"/>
    <cellStyle name="Normal 2 5 2 7 2 2" xfId="17868" xr:uid="{00000000-0005-0000-0000-000094450000}"/>
    <cellStyle name="Normal 2 5 2 7 3" xfId="17869" xr:uid="{00000000-0005-0000-0000-000095450000}"/>
    <cellStyle name="Normal 2 5 2 8" xfId="17870" xr:uid="{00000000-0005-0000-0000-000096450000}"/>
    <cellStyle name="Normal 2 5 2 8 2" xfId="17871" xr:uid="{00000000-0005-0000-0000-000097450000}"/>
    <cellStyle name="Normal 2 5 2 8 2 2" xfId="17872" xr:uid="{00000000-0005-0000-0000-000098450000}"/>
    <cellStyle name="Normal 2 5 2 8 3" xfId="17873" xr:uid="{00000000-0005-0000-0000-000099450000}"/>
    <cellStyle name="Normal 2 5 2 9" xfId="17874" xr:uid="{00000000-0005-0000-0000-00009A450000}"/>
    <cellStyle name="Normal 2 5 2 9 2" xfId="17875" xr:uid="{00000000-0005-0000-0000-00009B450000}"/>
    <cellStyle name="Normal 2 5 3" xfId="492" xr:uid="{00000000-0005-0000-0000-00009C450000}"/>
    <cellStyle name="Normal 2 5 3 10" xfId="17876" xr:uid="{00000000-0005-0000-0000-00009D450000}"/>
    <cellStyle name="Normal 2 5 3 10 2" xfId="17877" xr:uid="{00000000-0005-0000-0000-00009E450000}"/>
    <cellStyle name="Normal 2 5 3 11" xfId="17878" xr:uid="{00000000-0005-0000-0000-00009F450000}"/>
    <cellStyle name="Normal 2 5 3 2" xfId="17879" xr:uid="{00000000-0005-0000-0000-0000A0450000}"/>
    <cellStyle name="Normal 2 5 3 2 2" xfId="17880" xr:uid="{00000000-0005-0000-0000-0000A1450000}"/>
    <cellStyle name="Normal 2 5 3 2 2 2" xfId="17881" xr:uid="{00000000-0005-0000-0000-0000A2450000}"/>
    <cellStyle name="Normal 2 5 3 2 2 2 2" xfId="17882" xr:uid="{00000000-0005-0000-0000-0000A3450000}"/>
    <cellStyle name="Normal 2 5 3 2 2 2 2 2" xfId="17883" xr:uid="{00000000-0005-0000-0000-0000A4450000}"/>
    <cellStyle name="Normal 2 5 3 2 2 2 3" xfId="17884" xr:uid="{00000000-0005-0000-0000-0000A5450000}"/>
    <cellStyle name="Normal 2 5 3 2 2 3" xfId="17885" xr:uid="{00000000-0005-0000-0000-0000A6450000}"/>
    <cellStyle name="Normal 2 5 3 2 2 3 2" xfId="17886" xr:uid="{00000000-0005-0000-0000-0000A7450000}"/>
    <cellStyle name="Normal 2 5 3 2 2 3 2 2" xfId="17887" xr:uid="{00000000-0005-0000-0000-0000A8450000}"/>
    <cellStyle name="Normal 2 5 3 2 2 3 3" xfId="17888" xr:uid="{00000000-0005-0000-0000-0000A9450000}"/>
    <cellStyle name="Normal 2 5 3 2 2 4" xfId="17889" xr:uid="{00000000-0005-0000-0000-0000AA450000}"/>
    <cellStyle name="Normal 2 5 3 2 2 4 2" xfId="17890" xr:uid="{00000000-0005-0000-0000-0000AB450000}"/>
    <cellStyle name="Normal 2 5 3 2 2 4 2 2" xfId="17891" xr:uid="{00000000-0005-0000-0000-0000AC450000}"/>
    <cellStyle name="Normal 2 5 3 2 2 4 3" xfId="17892" xr:uid="{00000000-0005-0000-0000-0000AD450000}"/>
    <cellStyle name="Normal 2 5 3 2 2 5" xfId="17893" xr:uid="{00000000-0005-0000-0000-0000AE450000}"/>
    <cellStyle name="Normal 2 5 3 2 2 5 2" xfId="17894" xr:uid="{00000000-0005-0000-0000-0000AF450000}"/>
    <cellStyle name="Normal 2 5 3 2 2 6" xfId="17895" xr:uid="{00000000-0005-0000-0000-0000B0450000}"/>
    <cellStyle name="Normal 2 5 3 2 2 6 2" xfId="17896" xr:uid="{00000000-0005-0000-0000-0000B1450000}"/>
    <cellStyle name="Normal 2 5 3 2 2 7" xfId="17897" xr:uid="{00000000-0005-0000-0000-0000B2450000}"/>
    <cellStyle name="Normal 2 5 3 2 3" xfId="17898" xr:uid="{00000000-0005-0000-0000-0000B3450000}"/>
    <cellStyle name="Normal 2 5 3 2 3 2" xfId="17899" xr:uid="{00000000-0005-0000-0000-0000B4450000}"/>
    <cellStyle name="Normal 2 5 3 2 3 2 2" xfId="17900" xr:uid="{00000000-0005-0000-0000-0000B5450000}"/>
    <cellStyle name="Normal 2 5 3 2 3 2 2 2" xfId="17901" xr:uid="{00000000-0005-0000-0000-0000B6450000}"/>
    <cellStyle name="Normal 2 5 3 2 3 2 3" xfId="17902" xr:uid="{00000000-0005-0000-0000-0000B7450000}"/>
    <cellStyle name="Normal 2 5 3 2 3 3" xfId="17903" xr:uid="{00000000-0005-0000-0000-0000B8450000}"/>
    <cellStyle name="Normal 2 5 3 2 3 3 2" xfId="17904" xr:uid="{00000000-0005-0000-0000-0000B9450000}"/>
    <cellStyle name="Normal 2 5 3 2 3 3 2 2" xfId="17905" xr:uid="{00000000-0005-0000-0000-0000BA450000}"/>
    <cellStyle name="Normal 2 5 3 2 3 3 3" xfId="17906" xr:uid="{00000000-0005-0000-0000-0000BB450000}"/>
    <cellStyle name="Normal 2 5 3 2 3 4" xfId="17907" xr:uid="{00000000-0005-0000-0000-0000BC450000}"/>
    <cellStyle name="Normal 2 5 3 2 3 4 2" xfId="17908" xr:uid="{00000000-0005-0000-0000-0000BD450000}"/>
    <cellStyle name="Normal 2 5 3 2 3 4 2 2" xfId="17909" xr:uid="{00000000-0005-0000-0000-0000BE450000}"/>
    <cellStyle name="Normal 2 5 3 2 3 4 3" xfId="17910" xr:uid="{00000000-0005-0000-0000-0000BF450000}"/>
    <cellStyle name="Normal 2 5 3 2 3 5" xfId="17911" xr:uid="{00000000-0005-0000-0000-0000C0450000}"/>
    <cellStyle name="Normal 2 5 3 2 3 5 2" xfId="17912" xr:uid="{00000000-0005-0000-0000-0000C1450000}"/>
    <cellStyle name="Normal 2 5 3 2 3 6" xfId="17913" xr:uid="{00000000-0005-0000-0000-0000C2450000}"/>
    <cellStyle name="Normal 2 5 3 2 3 6 2" xfId="17914" xr:uid="{00000000-0005-0000-0000-0000C3450000}"/>
    <cellStyle name="Normal 2 5 3 2 3 7" xfId="17915" xr:uid="{00000000-0005-0000-0000-0000C4450000}"/>
    <cellStyle name="Normal 2 5 3 2 4" xfId="17916" xr:uid="{00000000-0005-0000-0000-0000C5450000}"/>
    <cellStyle name="Normal 2 5 3 2 4 2" xfId="17917" xr:uid="{00000000-0005-0000-0000-0000C6450000}"/>
    <cellStyle name="Normal 2 5 3 2 4 2 2" xfId="17918" xr:uid="{00000000-0005-0000-0000-0000C7450000}"/>
    <cellStyle name="Normal 2 5 3 2 4 3" xfId="17919" xr:uid="{00000000-0005-0000-0000-0000C8450000}"/>
    <cellStyle name="Normal 2 5 3 2 5" xfId="17920" xr:uid="{00000000-0005-0000-0000-0000C9450000}"/>
    <cellStyle name="Normal 2 5 3 2 5 2" xfId="17921" xr:uid="{00000000-0005-0000-0000-0000CA450000}"/>
    <cellStyle name="Normal 2 5 3 2 5 2 2" xfId="17922" xr:uid="{00000000-0005-0000-0000-0000CB450000}"/>
    <cellStyle name="Normal 2 5 3 2 5 3" xfId="17923" xr:uid="{00000000-0005-0000-0000-0000CC450000}"/>
    <cellStyle name="Normal 2 5 3 2 6" xfId="17924" xr:uid="{00000000-0005-0000-0000-0000CD450000}"/>
    <cellStyle name="Normal 2 5 3 2 6 2" xfId="17925" xr:uid="{00000000-0005-0000-0000-0000CE450000}"/>
    <cellStyle name="Normal 2 5 3 2 6 2 2" xfId="17926" xr:uid="{00000000-0005-0000-0000-0000CF450000}"/>
    <cellStyle name="Normal 2 5 3 2 6 3" xfId="17927" xr:uid="{00000000-0005-0000-0000-0000D0450000}"/>
    <cellStyle name="Normal 2 5 3 2 7" xfId="17928" xr:uid="{00000000-0005-0000-0000-0000D1450000}"/>
    <cellStyle name="Normal 2 5 3 2 7 2" xfId="17929" xr:uid="{00000000-0005-0000-0000-0000D2450000}"/>
    <cellStyle name="Normal 2 5 3 2 8" xfId="17930" xr:uid="{00000000-0005-0000-0000-0000D3450000}"/>
    <cellStyle name="Normal 2 5 3 2 8 2" xfId="17931" xr:uid="{00000000-0005-0000-0000-0000D4450000}"/>
    <cellStyle name="Normal 2 5 3 2 9" xfId="17932" xr:uid="{00000000-0005-0000-0000-0000D5450000}"/>
    <cellStyle name="Normal 2 5 3 3" xfId="17933" xr:uid="{00000000-0005-0000-0000-0000D6450000}"/>
    <cellStyle name="Normal 2 5 3 3 2" xfId="17934" xr:uid="{00000000-0005-0000-0000-0000D7450000}"/>
    <cellStyle name="Normal 2 5 3 3 2 2" xfId="17935" xr:uid="{00000000-0005-0000-0000-0000D8450000}"/>
    <cellStyle name="Normal 2 5 3 3 2 2 2" xfId="17936" xr:uid="{00000000-0005-0000-0000-0000D9450000}"/>
    <cellStyle name="Normal 2 5 3 3 2 2 2 2" xfId="17937" xr:uid="{00000000-0005-0000-0000-0000DA450000}"/>
    <cellStyle name="Normal 2 5 3 3 2 2 3" xfId="17938" xr:uid="{00000000-0005-0000-0000-0000DB450000}"/>
    <cellStyle name="Normal 2 5 3 3 2 3" xfId="17939" xr:uid="{00000000-0005-0000-0000-0000DC450000}"/>
    <cellStyle name="Normal 2 5 3 3 2 3 2" xfId="17940" xr:uid="{00000000-0005-0000-0000-0000DD450000}"/>
    <cellStyle name="Normal 2 5 3 3 2 3 2 2" xfId="17941" xr:uid="{00000000-0005-0000-0000-0000DE450000}"/>
    <cellStyle name="Normal 2 5 3 3 2 3 3" xfId="17942" xr:uid="{00000000-0005-0000-0000-0000DF450000}"/>
    <cellStyle name="Normal 2 5 3 3 2 4" xfId="17943" xr:uid="{00000000-0005-0000-0000-0000E0450000}"/>
    <cellStyle name="Normal 2 5 3 3 2 4 2" xfId="17944" xr:uid="{00000000-0005-0000-0000-0000E1450000}"/>
    <cellStyle name="Normal 2 5 3 3 2 4 2 2" xfId="17945" xr:uid="{00000000-0005-0000-0000-0000E2450000}"/>
    <cellStyle name="Normal 2 5 3 3 2 4 3" xfId="17946" xr:uid="{00000000-0005-0000-0000-0000E3450000}"/>
    <cellStyle name="Normal 2 5 3 3 2 5" xfId="17947" xr:uid="{00000000-0005-0000-0000-0000E4450000}"/>
    <cellStyle name="Normal 2 5 3 3 2 5 2" xfId="17948" xr:uid="{00000000-0005-0000-0000-0000E5450000}"/>
    <cellStyle name="Normal 2 5 3 3 2 6" xfId="17949" xr:uid="{00000000-0005-0000-0000-0000E6450000}"/>
    <cellStyle name="Normal 2 5 3 3 2 6 2" xfId="17950" xr:uid="{00000000-0005-0000-0000-0000E7450000}"/>
    <cellStyle name="Normal 2 5 3 3 2 7" xfId="17951" xr:uid="{00000000-0005-0000-0000-0000E8450000}"/>
    <cellStyle name="Normal 2 5 3 3 3" xfId="17952" xr:uid="{00000000-0005-0000-0000-0000E9450000}"/>
    <cellStyle name="Normal 2 5 3 3 3 2" xfId="17953" xr:uid="{00000000-0005-0000-0000-0000EA450000}"/>
    <cellStyle name="Normal 2 5 3 3 3 2 2" xfId="17954" xr:uid="{00000000-0005-0000-0000-0000EB450000}"/>
    <cellStyle name="Normal 2 5 3 3 3 3" xfId="17955" xr:uid="{00000000-0005-0000-0000-0000EC450000}"/>
    <cellStyle name="Normal 2 5 3 3 4" xfId="17956" xr:uid="{00000000-0005-0000-0000-0000ED450000}"/>
    <cellStyle name="Normal 2 5 3 3 4 2" xfId="17957" xr:uid="{00000000-0005-0000-0000-0000EE450000}"/>
    <cellStyle name="Normal 2 5 3 3 4 2 2" xfId="17958" xr:uid="{00000000-0005-0000-0000-0000EF450000}"/>
    <cellStyle name="Normal 2 5 3 3 4 3" xfId="17959" xr:uid="{00000000-0005-0000-0000-0000F0450000}"/>
    <cellStyle name="Normal 2 5 3 3 5" xfId="17960" xr:uid="{00000000-0005-0000-0000-0000F1450000}"/>
    <cellStyle name="Normal 2 5 3 3 5 2" xfId="17961" xr:uid="{00000000-0005-0000-0000-0000F2450000}"/>
    <cellStyle name="Normal 2 5 3 3 5 2 2" xfId="17962" xr:uid="{00000000-0005-0000-0000-0000F3450000}"/>
    <cellStyle name="Normal 2 5 3 3 5 3" xfId="17963" xr:uid="{00000000-0005-0000-0000-0000F4450000}"/>
    <cellStyle name="Normal 2 5 3 3 6" xfId="17964" xr:uid="{00000000-0005-0000-0000-0000F5450000}"/>
    <cellStyle name="Normal 2 5 3 3 6 2" xfId="17965" xr:uid="{00000000-0005-0000-0000-0000F6450000}"/>
    <cellStyle name="Normal 2 5 3 3 7" xfId="17966" xr:uid="{00000000-0005-0000-0000-0000F7450000}"/>
    <cellStyle name="Normal 2 5 3 3 7 2" xfId="17967" xr:uid="{00000000-0005-0000-0000-0000F8450000}"/>
    <cellStyle name="Normal 2 5 3 3 8" xfId="17968" xr:uid="{00000000-0005-0000-0000-0000F9450000}"/>
    <cellStyle name="Normal 2 5 3 4" xfId="17969" xr:uid="{00000000-0005-0000-0000-0000FA450000}"/>
    <cellStyle name="Normal 2 5 3 4 2" xfId="17970" xr:uid="{00000000-0005-0000-0000-0000FB450000}"/>
    <cellStyle name="Normal 2 5 3 4 2 2" xfId="17971" xr:uid="{00000000-0005-0000-0000-0000FC450000}"/>
    <cellStyle name="Normal 2 5 3 4 2 2 2" xfId="17972" xr:uid="{00000000-0005-0000-0000-0000FD450000}"/>
    <cellStyle name="Normal 2 5 3 4 2 3" xfId="17973" xr:uid="{00000000-0005-0000-0000-0000FE450000}"/>
    <cellStyle name="Normal 2 5 3 4 3" xfId="17974" xr:uid="{00000000-0005-0000-0000-0000FF450000}"/>
    <cellStyle name="Normal 2 5 3 4 3 2" xfId="17975" xr:uid="{00000000-0005-0000-0000-000000460000}"/>
    <cellStyle name="Normal 2 5 3 4 3 2 2" xfId="17976" xr:uid="{00000000-0005-0000-0000-000001460000}"/>
    <cellStyle name="Normal 2 5 3 4 3 3" xfId="17977" xr:uid="{00000000-0005-0000-0000-000002460000}"/>
    <cellStyle name="Normal 2 5 3 4 4" xfId="17978" xr:uid="{00000000-0005-0000-0000-000003460000}"/>
    <cellStyle name="Normal 2 5 3 4 4 2" xfId="17979" xr:uid="{00000000-0005-0000-0000-000004460000}"/>
    <cellStyle name="Normal 2 5 3 4 4 2 2" xfId="17980" xr:uid="{00000000-0005-0000-0000-000005460000}"/>
    <cellStyle name="Normal 2 5 3 4 4 3" xfId="17981" xr:uid="{00000000-0005-0000-0000-000006460000}"/>
    <cellStyle name="Normal 2 5 3 4 5" xfId="17982" xr:uid="{00000000-0005-0000-0000-000007460000}"/>
    <cellStyle name="Normal 2 5 3 4 5 2" xfId="17983" xr:uid="{00000000-0005-0000-0000-000008460000}"/>
    <cellStyle name="Normal 2 5 3 4 6" xfId="17984" xr:uid="{00000000-0005-0000-0000-000009460000}"/>
    <cellStyle name="Normal 2 5 3 4 6 2" xfId="17985" xr:uid="{00000000-0005-0000-0000-00000A460000}"/>
    <cellStyle name="Normal 2 5 3 4 7" xfId="17986" xr:uid="{00000000-0005-0000-0000-00000B460000}"/>
    <cellStyle name="Normal 2 5 3 5" xfId="17987" xr:uid="{00000000-0005-0000-0000-00000C460000}"/>
    <cellStyle name="Normal 2 5 3 5 2" xfId="17988" xr:uid="{00000000-0005-0000-0000-00000D460000}"/>
    <cellStyle name="Normal 2 5 3 5 2 2" xfId="17989" xr:uid="{00000000-0005-0000-0000-00000E460000}"/>
    <cellStyle name="Normal 2 5 3 5 2 2 2" xfId="17990" xr:uid="{00000000-0005-0000-0000-00000F460000}"/>
    <cellStyle name="Normal 2 5 3 5 2 3" xfId="17991" xr:uid="{00000000-0005-0000-0000-000010460000}"/>
    <cellStyle name="Normal 2 5 3 5 3" xfId="17992" xr:uid="{00000000-0005-0000-0000-000011460000}"/>
    <cellStyle name="Normal 2 5 3 5 3 2" xfId="17993" xr:uid="{00000000-0005-0000-0000-000012460000}"/>
    <cellStyle name="Normal 2 5 3 5 3 2 2" xfId="17994" xr:uid="{00000000-0005-0000-0000-000013460000}"/>
    <cellStyle name="Normal 2 5 3 5 3 3" xfId="17995" xr:uid="{00000000-0005-0000-0000-000014460000}"/>
    <cellStyle name="Normal 2 5 3 5 4" xfId="17996" xr:uid="{00000000-0005-0000-0000-000015460000}"/>
    <cellStyle name="Normal 2 5 3 5 4 2" xfId="17997" xr:uid="{00000000-0005-0000-0000-000016460000}"/>
    <cellStyle name="Normal 2 5 3 5 4 2 2" xfId="17998" xr:uid="{00000000-0005-0000-0000-000017460000}"/>
    <cellStyle name="Normal 2 5 3 5 4 3" xfId="17999" xr:uid="{00000000-0005-0000-0000-000018460000}"/>
    <cellStyle name="Normal 2 5 3 5 5" xfId="18000" xr:uid="{00000000-0005-0000-0000-000019460000}"/>
    <cellStyle name="Normal 2 5 3 5 5 2" xfId="18001" xr:uid="{00000000-0005-0000-0000-00001A460000}"/>
    <cellStyle name="Normal 2 5 3 5 6" xfId="18002" xr:uid="{00000000-0005-0000-0000-00001B460000}"/>
    <cellStyle name="Normal 2 5 3 5 6 2" xfId="18003" xr:uid="{00000000-0005-0000-0000-00001C460000}"/>
    <cellStyle name="Normal 2 5 3 5 7" xfId="18004" xr:uid="{00000000-0005-0000-0000-00001D460000}"/>
    <cellStyle name="Normal 2 5 3 6" xfId="18005" xr:uid="{00000000-0005-0000-0000-00001E460000}"/>
    <cellStyle name="Normal 2 5 3 6 2" xfId="18006" xr:uid="{00000000-0005-0000-0000-00001F460000}"/>
    <cellStyle name="Normal 2 5 3 6 2 2" xfId="18007" xr:uid="{00000000-0005-0000-0000-000020460000}"/>
    <cellStyle name="Normal 2 5 3 6 3" xfId="18008" xr:uid="{00000000-0005-0000-0000-000021460000}"/>
    <cellStyle name="Normal 2 5 3 7" xfId="18009" xr:uid="{00000000-0005-0000-0000-000022460000}"/>
    <cellStyle name="Normal 2 5 3 7 2" xfId="18010" xr:uid="{00000000-0005-0000-0000-000023460000}"/>
    <cellStyle name="Normal 2 5 3 7 2 2" xfId="18011" xr:uid="{00000000-0005-0000-0000-000024460000}"/>
    <cellStyle name="Normal 2 5 3 7 3" xfId="18012" xr:uid="{00000000-0005-0000-0000-000025460000}"/>
    <cellStyle name="Normal 2 5 3 8" xfId="18013" xr:uid="{00000000-0005-0000-0000-000026460000}"/>
    <cellStyle name="Normal 2 5 3 8 2" xfId="18014" xr:uid="{00000000-0005-0000-0000-000027460000}"/>
    <cellStyle name="Normal 2 5 3 8 2 2" xfId="18015" xr:uid="{00000000-0005-0000-0000-000028460000}"/>
    <cellStyle name="Normal 2 5 3 8 3" xfId="18016" xr:uid="{00000000-0005-0000-0000-000029460000}"/>
    <cellStyle name="Normal 2 5 3 9" xfId="18017" xr:uid="{00000000-0005-0000-0000-00002A460000}"/>
    <cellStyle name="Normal 2 5 3 9 2" xfId="18018" xr:uid="{00000000-0005-0000-0000-00002B460000}"/>
    <cellStyle name="Normal 2 5 4" xfId="18019" xr:uid="{00000000-0005-0000-0000-00002C460000}"/>
    <cellStyle name="Normal 2 5 4 2" xfId="18020" xr:uid="{00000000-0005-0000-0000-00002D460000}"/>
    <cellStyle name="Normal 2 5 4 2 2" xfId="18021" xr:uid="{00000000-0005-0000-0000-00002E460000}"/>
    <cellStyle name="Normal 2 5 4 2 2 2" xfId="18022" xr:uid="{00000000-0005-0000-0000-00002F460000}"/>
    <cellStyle name="Normal 2 5 4 2 2 2 2" xfId="18023" xr:uid="{00000000-0005-0000-0000-000030460000}"/>
    <cellStyle name="Normal 2 5 4 2 2 3" xfId="18024" xr:uid="{00000000-0005-0000-0000-000031460000}"/>
    <cellStyle name="Normal 2 5 4 2 3" xfId="18025" xr:uid="{00000000-0005-0000-0000-000032460000}"/>
    <cellStyle name="Normal 2 5 4 2 3 2" xfId="18026" xr:uid="{00000000-0005-0000-0000-000033460000}"/>
    <cellStyle name="Normal 2 5 4 2 3 2 2" xfId="18027" xr:uid="{00000000-0005-0000-0000-000034460000}"/>
    <cellStyle name="Normal 2 5 4 2 3 3" xfId="18028" xr:uid="{00000000-0005-0000-0000-000035460000}"/>
    <cellStyle name="Normal 2 5 4 2 4" xfId="18029" xr:uid="{00000000-0005-0000-0000-000036460000}"/>
    <cellStyle name="Normal 2 5 4 2 4 2" xfId="18030" xr:uid="{00000000-0005-0000-0000-000037460000}"/>
    <cellStyle name="Normal 2 5 4 2 4 2 2" xfId="18031" xr:uid="{00000000-0005-0000-0000-000038460000}"/>
    <cellStyle name="Normal 2 5 4 2 4 3" xfId="18032" xr:uid="{00000000-0005-0000-0000-000039460000}"/>
    <cellStyle name="Normal 2 5 4 2 5" xfId="18033" xr:uid="{00000000-0005-0000-0000-00003A460000}"/>
    <cellStyle name="Normal 2 5 4 2 5 2" xfId="18034" xr:uid="{00000000-0005-0000-0000-00003B460000}"/>
    <cellStyle name="Normal 2 5 4 2 6" xfId="18035" xr:uid="{00000000-0005-0000-0000-00003C460000}"/>
    <cellStyle name="Normal 2 5 4 2 6 2" xfId="18036" xr:uid="{00000000-0005-0000-0000-00003D460000}"/>
    <cellStyle name="Normal 2 5 4 2 7" xfId="18037" xr:uid="{00000000-0005-0000-0000-00003E460000}"/>
    <cellStyle name="Normal 2 5 4 3" xfId="18038" xr:uid="{00000000-0005-0000-0000-00003F460000}"/>
    <cellStyle name="Normal 2 5 4 3 2" xfId="18039" xr:uid="{00000000-0005-0000-0000-000040460000}"/>
    <cellStyle name="Normal 2 5 4 3 2 2" xfId="18040" xr:uid="{00000000-0005-0000-0000-000041460000}"/>
    <cellStyle name="Normal 2 5 4 3 2 2 2" xfId="18041" xr:uid="{00000000-0005-0000-0000-000042460000}"/>
    <cellStyle name="Normal 2 5 4 3 2 3" xfId="18042" xr:uid="{00000000-0005-0000-0000-000043460000}"/>
    <cellStyle name="Normal 2 5 4 3 3" xfId="18043" xr:uid="{00000000-0005-0000-0000-000044460000}"/>
    <cellStyle name="Normal 2 5 4 3 3 2" xfId="18044" xr:uid="{00000000-0005-0000-0000-000045460000}"/>
    <cellStyle name="Normal 2 5 4 3 3 2 2" xfId="18045" xr:uid="{00000000-0005-0000-0000-000046460000}"/>
    <cellStyle name="Normal 2 5 4 3 3 3" xfId="18046" xr:uid="{00000000-0005-0000-0000-000047460000}"/>
    <cellStyle name="Normal 2 5 4 3 4" xfId="18047" xr:uid="{00000000-0005-0000-0000-000048460000}"/>
    <cellStyle name="Normal 2 5 4 3 4 2" xfId="18048" xr:uid="{00000000-0005-0000-0000-000049460000}"/>
    <cellStyle name="Normal 2 5 4 3 4 2 2" xfId="18049" xr:uid="{00000000-0005-0000-0000-00004A460000}"/>
    <cellStyle name="Normal 2 5 4 3 4 3" xfId="18050" xr:uid="{00000000-0005-0000-0000-00004B460000}"/>
    <cellStyle name="Normal 2 5 4 3 5" xfId="18051" xr:uid="{00000000-0005-0000-0000-00004C460000}"/>
    <cellStyle name="Normal 2 5 4 3 5 2" xfId="18052" xr:uid="{00000000-0005-0000-0000-00004D460000}"/>
    <cellStyle name="Normal 2 5 4 3 6" xfId="18053" xr:uid="{00000000-0005-0000-0000-00004E460000}"/>
    <cellStyle name="Normal 2 5 4 3 6 2" xfId="18054" xr:uid="{00000000-0005-0000-0000-00004F460000}"/>
    <cellStyle name="Normal 2 5 4 3 7" xfId="18055" xr:uid="{00000000-0005-0000-0000-000050460000}"/>
    <cellStyle name="Normal 2 5 4 4" xfId="18056" xr:uid="{00000000-0005-0000-0000-000051460000}"/>
    <cellStyle name="Normal 2 5 4 4 2" xfId="18057" xr:uid="{00000000-0005-0000-0000-000052460000}"/>
    <cellStyle name="Normal 2 5 4 4 2 2" xfId="18058" xr:uid="{00000000-0005-0000-0000-000053460000}"/>
    <cellStyle name="Normal 2 5 4 4 3" xfId="18059" xr:uid="{00000000-0005-0000-0000-000054460000}"/>
    <cellStyle name="Normal 2 5 4 5" xfId="18060" xr:uid="{00000000-0005-0000-0000-000055460000}"/>
    <cellStyle name="Normal 2 5 4 5 2" xfId="18061" xr:uid="{00000000-0005-0000-0000-000056460000}"/>
    <cellStyle name="Normal 2 5 4 5 2 2" xfId="18062" xr:uid="{00000000-0005-0000-0000-000057460000}"/>
    <cellStyle name="Normal 2 5 4 5 3" xfId="18063" xr:uid="{00000000-0005-0000-0000-000058460000}"/>
    <cellStyle name="Normal 2 5 4 6" xfId="18064" xr:uid="{00000000-0005-0000-0000-000059460000}"/>
    <cellStyle name="Normal 2 5 4 6 2" xfId="18065" xr:uid="{00000000-0005-0000-0000-00005A460000}"/>
    <cellStyle name="Normal 2 5 4 6 2 2" xfId="18066" xr:uid="{00000000-0005-0000-0000-00005B460000}"/>
    <cellStyle name="Normal 2 5 4 6 3" xfId="18067" xr:uid="{00000000-0005-0000-0000-00005C460000}"/>
    <cellStyle name="Normal 2 5 4 7" xfId="18068" xr:uid="{00000000-0005-0000-0000-00005D460000}"/>
    <cellStyle name="Normal 2 5 4 7 2" xfId="18069" xr:uid="{00000000-0005-0000-0000-00005E460000}"/>
    <cellStyle name="Normal 2 5 4 8" xfId="18070" xr:uid="{00000000-0005-0000-0000-00005F460000}"/>
    <cellStyle name="Normal 2 5 4 8 2" xfId="18071" xr:uid="{00000000-0005-0000-0000-000060460000}"/>
    <cellStyle name="Normal 2 5 4 9" xfId="18072" xr:uid="{00000000-0005-0000-0000-000061460000}"/>
    <cellStyle name="Normal 2 5 5" xfId="18073" xr:uid="{00000000-0005-0000-0000-000062460000}"/>
    <cellStyle name="Normal 2 5 5 2" xfId="18074" xr:uid="{00000000-0005-0000-0000-000063460000}"/>
    <cellStyle name="Normal 2 5 5 2 2" xfId="18075" xr:uid="{00000000-0005-0000-0000-000064460000}"/>
    <cellStyle name="Normal 2 5 5 2 2 2" xfId="18076" xr:uid="{00000000-0005-0000-0000-000065460000}"/>
    <cellStyle name="Normal 2 5 5 2 2 2 2" xfId="18077" xr:uid="{00000000-0005-0000-0000-000066460000}"/>
    <cellStyle name="Normal 2 5 5 2 2 3" xfId="18078" xr:uid="{00000000-0005-0000-0000-000067460000}"/>
    <cellStyle name="Normal 2 5 5 2 3" xfId="18079" xr:uid="{00000000-0005-0000-0000-000068460000}"/>
    <cellStyle name="Normal 2 5 5 2 3 2" xfId="18080" xr:uid="{00000000-0005-0000-0000-000069460000}"/>
    <cellStyle name="Normal 2 5 5 2 3 2 2" xfId="18081" xr:uid="{00000000-0005-0000-0000-00006A460000}"/>
    <cellStyle name="Normal 2 5 5 2 3 3" xfId="18082" xr:uid="{00000000-0005-0000-0000-00006B460000}"/>
    <cellStyle name="Normal 2 5 5 2 4" xfId="18083" xr:uid="{00000000-0005-0000-0000-00006C460000}"/>
    <cellStyle name="Normal 2 5 5 2 4 2" xfId="18084" xr:uid="{00000000-0005-0000-0000-00006D460000}"/>
    <cellStyle name="Normal 2 5 5 2 4 2 2" xfId="18085" xr:uid="{00000000-0005-0000-0000-00006E460000}"/>
    <cellStyle name="Normal 2 5 5 2 4 3" xfId="18086" xr:uid="{00000000-0005-0000-0000-00006F460000}"/>
    <cellStyle name="Normal 2 5 5 2 5" xfId="18087" xr:uid="{00000000-0005-0000-0000-000070460000}"/>
    <cellStyle name="Normal 2 5 5 2 5 2" xfId="18088" xr:uid="{00000000-0005-0000-0000-000071460000}"/>
    <cellStyle name="Normal 2 5 5 2 6" xfId="18089" xr:uid="{00000000-0005-0000-0000-000072460000}"/>
    <cellStyle name="Normal 2 5 5 2 6 2" xfId="18090" xr:uid="{00000000-0005-0000-0000-000073460000}"/>
    <cellStyle name="Normal 2 5 5 2 7" xfId="18091" xr:uid="{00000000-0005-0000-0000-000074460000}"/>
    <cellStyle name="Normal 2 5 5 3" xfId="18092" xr:uid="{00000000-0005-0000-0000-000075460000}"/>
    <cellStyle name="Normal 2 5 5 3 2" xfId="18093" xr:uid="{00000000-0005-0000-0000-000076460000}"/>
    <cellStyle name="Normal 2 5 5 3 2 2" xfId="18094" xr:uid="{00000000-0005-0000-0000-000077460000}"/>
    <cellStyle name="Normal 2 5 5 3 3" xfId="18095" xr:uid="{00000000-0005-0000-0000-000078460000}"/>
    <cellStyle name="Normal 2 5 5 4" xfId="18096" xr:uid="{00000000-0005-0000-0000-000079460000}"/>
    <cellStyle name="Normal 2 5 5 4 2" xfId="18097" xr:uid="{00000000-0005-0000-0000-00007A460000}"/>
    <cellStyle name="Normal 2 5 5 4 2 2" xfId="18098" xr:uid="{00000000-0005-0000-0000-00007B460000}"/>
    <cellStyle name="Normal 2 5 5 4 3" xfId="18099" xr:uid="{00000000-0005-0000-0000-00007C460000}"/>
    <cellStyle name="Normal 2 5 5 5" xfId="18100" xr:uid="{00000000-0005-0000-0000-00007D460000}"/>
    <cellStyle name="Normal 2 5 5 5 2" xfId="18101" xr:uid="{00000000-0005-0000-0000-00007E460000}"/>
    <cellStyle name="Normal 2 5 5 5 2 2" xfId="18102" xr:uid="{00000000-0005-0000-0000-00007F460000}"/>
    <cellStyle name="Normal 2 5 5 5 3" xfId="18103" xr:uid="{00000000-0005-0000-0000-000080460000}"/>
    <cellStyle name="Normal 2 5 5 6" xfId="18104" xr:uid="{00000000-0005-0000-0000-000081460000}"/>
    <cellStyle name="Normal 2 5 5 6 2" xfId="18105" xr:uid="{00000000-0005-0000-0000-000082460000}"/>
    <cellStyle name="Normal 2 5 5 7" xfId="18106" xr:uid="{00000000-0005-0000-0000-000083460000}"/>
    <cellStyle name="Normal 2 5 5 7 2" xfId="18107" xr:uid="{00000000-0005-0000-0000-000084460000}"/>
    <cellStyle name="Normal 2 5 5 8" xfId="18108" xr:uid="{00000000-0005-0000-0000-000085460000}"/>
    <cellStyle name="Normal 2 5 6" xfId="18109" xr:uid="{00000000-0005-0000-0000-000086460000}"/>
    <cellStyle name="Normal 2 5 6 2" xfId="18110" xr:uid="{00000000-0005-0000-0000-000087460000}"/>
    <cellStyle name="Normal 2 5 6 2 2" xfId="18111" xr:uid="{00000000-0005-0000-0000-000088460000}"/>
    <cellStyle name="Normal 2 5 6 2 2 2" xfId="18112" xr:uid="{00000000-0005-0000-0000-000089460000}"/>
    <cellStyle name="Normal 2 5 6 2 3" xfId="18113" xr:uid="{00000000-0005-0000-0000-00008A460000}"/>
    <cellStyle name="Normal 2 5 6 3" xfId="18114" xr:uid="{00000000-0005-0000-0000-00008B460000}"/>
    <cellStyle name="Normal 2 5 6 3 2" xfId="18115" xr:uid="{00000000-0005-0000-0000-00008C460000}"/>
    <cellStyle name="Normal 2 5 6 3 2 2" xfId="18116" xr:uid="{00000000-0005-0000-0000-00008D460000}"/>
    <cellStyle name="Normal 2 5 6 3 3" xfId="18117" xr:uid="{00000000-0005-0000-0000-00008E460000}"/>
    <cellStyle name="Normal 2 5 6 4" xfId="18118" xr:uid="{00000000-0005-0000-0000-00008F460000}"/>
    <cellStyle name="Normal 2 5 6 4 2" xfId="18119" xr:uid="{00000000-0005-0000-0000-000090460000}"/>
    <cellStyle name="Normal 2 5 6 4 2 2" xfId="18120" xr:uid="{00000000-0005-0000-0000-000091460000}"/>
    <cellStyle name="Normal 2 5 6 4 3" xfId="18121" xr:uid="{00000000-0005-0000-0000-000092460000}"/>
    <cellStyle name="Normal 2 5 6 5" xfId="18122" xr:uid="{00000000-0005-0000-0000-000093460000}"/>
    <cellStyle name="Normal 2 5 6 5 2" xfId="18123" xr:uid="{00000000-0005-0000-0000-000094460000}"/>
    <cellStyle name="Normal 2 5 6 6" xfId="18124" xr:uid="{00000000-0005-0000-0000-000095460000}"/>
    <cellStyle name="Normal 2 5 6 6 2" xfId="18125" xr:uid="{00000000-0005-0000-0000-000096460000}"/>
    <cellStyle name="Normal 2 5 6 7" xfId="18126" xr:uid="{00000000-0005-0000-0000-000097460000}"/>
    <cellStyle name="Normal 2 5 7" xfId="18127" xr:uid="{00000000-0005-0000-0000-000098460000}"/>
    <cellStyle name="Normal 2 5 7 2" xfId="18128" xr:uid="{00000000-0005-0000-0000-000099460000}"/>
    <cellStyle name="Normal 2 5 7 2 2" xfId="18129" xr:uid="{00000000-0005-0000-0000-00009A460000}"/>
    <cellStyle name="Normal 2 5 7 2 2 2" xfId="18130" xr:uid="{00000000-0005-0000-0000-00009B460000}"/>
    <cellStyle name="Normal 2 5 7 2 3" xfId="18131" xr:uid="{00000000-0005-0000-0000-00009C460000}"/>
    <cellStyle name="Normal 2 5 7 3" xfId="18132" xr:uid="{00000000-0005-0000-0000-00009D460000}"/>
    <cellStyle name="Normal 2 5 7 3 2" xfId="18133" xr:uid="{00000000-0005-0000-0000-00009E460000}"/>
    <cellStyle name="Normal 2 5 7 3 2 2" xfId="18134" xr:uid="{00000000-0005-0000-0000-00009F460000}"/>
    <cellStyle name="Normal 2 5 7 3 3" xfId="18135" xr:uid="{00000000-0005-0000-0000-0000A0460000}"/>
    <cellStyle name="Normal 2 5 7 4" xfId="18136" xr:uid="{00000000-0005-0000-0000-0000A1460000}"/>
    <cellStyle name="Normal 2 5 7 4 2" xfId="18137" xr:uid="{00000000-0005-0000-0000-0000A2460000}"/>
    <cellStyle name="Normal 2 5 7 4 2 2" xfId="18138" xr:uid="{00000000-0005-0000-0000-0000A3460000}"/>
    <cellStyle name="Normal 2 5 7 4 3" xfId="18139" xr:uid="{00000000-0005-0000-0000-0000A4460000}"/>
    <cellStyle name="Normal 2 5 7 5" xfId="18140" xr:uid="{00000000-0005-0000-0000-0000A5460000}"/>
    <cellStyle name="Normal 2 5 7 5 2" xfId="18141" xr:uid="{00000000-0005-0000-0000-0000A6460000}"/>
    <cellStyle name="Normal 2 5 7 6" xfId="18142" xr:uid="{00000000-0005-0000-0000-0000A7460000}"/>
    <cellStyle name="Normal 2 5 7 6 2" xfId="18143" xr:uid="{00000000-0005-0000-0000-0000A8460000}"/>
    <cellStyle name="Normal 2 5 7 7" xfId="18144" xr:uid="{00000000-0005-0000-0000-0000A9460000}"/>
    <cellStyle name="Normal 2 5 8" xfId="18145" xr:uid="{00000000-0005-0000-0000-0000AA460000}"/>
    <cellStyle name="Normal 2 5 8 2" xfId="18146" xr:uid="{00000000-0005-0000-0000-0000AB460000}"/>
    <cellStyle name="Normal 2 5 8 2 2" xfId="18147" xr:uid="{00000000-0005-0000-0000-0000AC460000}"/>
    <cellStyle name="Normal 2 5 8 3" xfId="18148" xr:uid="{00000000-0005-0000-0000-0000AD460000}"/>
    <cellStyle name="Normal 2 5 9" xfId="18149" xr:uid="{00000000-0005-0000-0000-0000AE460000}"/>
    <cellStyle name="Normal 2 5 9 2" xfId="18150" xr:uid="{00000000-0005-0000-0000-0000AF460000}"/>
    <cellStyle name="Normal 2 5 9 2 2" xfId="18151" xr:uid="{00000000-0005-0000-0000-0000B0460000}"/>
    <cellStyle name="Normal 2 5 9 3" xfId="18152" xr:uid="{00000000-0005-0000-0000-0000B1460000}"/>
    <cellStyle name="Normal 2 5_Confidential Information" xfId="18153" xr:uid="{00000000-0005-0000-0000-0000B2460000}"/>
    <cellStyle name="Normal 2 6" xfId="493" xr:uid="{00000000-0005-0000-0000-0000B3460000}"/>
    <cellStyle name="Normal 2 6 10" xfId="18154" xr:uid="{00000000-0005-0000-0000-0000B4460000}"/>
    <cellStyle name="Normal 2 6 10 2" xfId="18155" xr:uid="{00000000-0005-0000-0000-0000B5460000}"/>
    <cellStyle name="Normal 2 6 10 2 2" xfId="18156" xr:uid="{00000000-0005-0000-0000-0000B6460000}"/>
    <cellStyle name="Normal 2 6 10 3" xfId="18157" xr:uid="{00000000-0005-0000-0000-0000B7460000}"/>
    <cellStyle name="Normal 2 6 11" xfId="18158" xr:uid="{00000000-0005-0000-0000-0000B8460000}"/>
    <cellStyle name="Normal 2 6 11 2" xfId="18159" xr:uid="{00000000-0005-0000-0000-0000B9460000}"/>
    <cellStyle name="Normal 2 6 12" xfId="18160" xr:uid="{00000000-0005-0000-0000-0000BA460000}"/>
    <cellStyle name="Normal 2 6 12 2" xfId="18161" xr:uid="{00000000-0005-0000-0000-0000BB460000}"/>
    <cellStyle name="Normal 2 6 13" xfId="18162" xr:uid="{00000000-0005-0000-0000-0000BC460000}"/>
    <cellStyle name="Normal 2 6 2" xfId="494" xr:uid="{00000000-0005-0000-0000-0000BD460000}"/>
    <cellStyle name="Normal 2 6 2 10" xfId="18163" xr:uid="{00000000-0005-0000-0000-0000BE460000}"/>
    <cellStyle name="Normal 2 6 2 10 2" xfId="18164" xr:uid="{00000000-0005-0000-0000-0000BF460000}"/>
    <cellStyle name="Normal 2 6 2 11" xfId="18165" xr:uid="{00000000-0005-0000-0000-0000C0460000}"/>
    <cellStyle name="Normal 2 6 2 2" xfId="18166" xr:uid="{00000000-0005-0000-0000-0000C1460000}"/>
    <cellStyle name="Normal 2 6 2 2 2" xfId="18167" xr:uid="{00000000-0005-0000-0000-0000C2460000}"/>
    <cellStyle name="Normal 2 6 2 2 2 2" xfId="18168" xr:uid="{00000000-0005-0000-0000-0000C3460000}"/>
    <cellStyle name="Normal 2 6 2 2 2 2 2" xfId="18169" xr:uid="{00000000-0005-0000-0000-0000C4460000}"/>
    <cellStyle name="Normal 2 6 2 2 2 2 2 2" xfId="18170" xr:uid="{00000000-0005-0000-0000-0000C5460000}"/>
    <cellStyle name="Normal 2 6 2 2 2 2 3" xfId="18171" xr:uid="{00000000-0005-0000-0000-0000C6460000}"/>
    <cellStyle name="Normal 2 6 2 2 2 3" xfId="18172" xr:uid="{00000000-0005-0000-0000-0000C7460000}"/>
    <cellStyle name="Normal 2 6 2 2 2 3 2" xfId="18173" xr:uid="{00000000-0005-0000-0000-0000C8460000}"/>
    <cellStyle name="Normal 2 6 2 2 2 3 2 2" xfId="18174" xr:uid="{00000000-0005-0000-0000-0000C9460000}"/>
    <cellStyle name="Normal 2 6 2 2 2 3 3" xfId="18175" xr:uid="{00000000-0005-0000-0000-0000CA460000}"/>
    <cellStyle name="Normal 2 6 2 2 2 4" xfId="18176" xr:uid="{00000000-0005-0000-0000-0000CB460000}"/>
    <cellStyle name="Normal 2 6 2 2 2 4 2" xfId="18177" xr:uid="{00000000-0005-0000-0000-0000CC460000}"/>
    <cellStyle name="Normal 2 6 2 2 2 4 2 2" xfId="18178" xr:uid="{00000000-0005-0000-0000-0000CD460000}"/>
    <cellStyle name="Normal 2 6 2 2 2 4 3" xfId="18179" xr:uid="{00000000-0005-0000-0000-0000CE460000}"/>
    <cellStyle name="Normal 2 6 2 2 2 5" xfId="18180" xr:uid="{00000000-0005-0000-0000-0000CF460000}"/>
    <cellStyle name="Normal 2 6 2 2 2 5 2" xfId="18181" xr:uid="{00000000-0005-0000-0000-0000D0460000}"/>
    <cellStyle name="Normal 2 6 2 2 2 6" xfId="18182" xr:uid="{00000000-0005-0000-0000-0000D1460000}"/>
    <cellStyle name="Normal 2 6 2 2 2 6 2" xfId="18183" xr:uid="{00000000-0005-0000-0000-0000D2460000}"/>
    <cellStyle name="Normal 2 6 2 2 2 7" xfId="18184" xr:uid="{00000000-0005-0000-0000-0000D3460000}"/>
    <cellStyle name="Normal 2 6 2 2 3" xfId="18185" xr:uid="{00000000-0005-0000-0000-0000D4460000}"/>
    <cellStyle name="Normal 2 6 2 2 3 2" xfId="18186" xr:uid="{00000000-0005-0000-0000-0000D5460000}"/>
    <cellStyle name="Normal 2 6 2 2 3 2 2" xfId="18187" xr:uid="{00000000-0005-0000-0000-0000D6460000}"/>
    <cellStyle name="Normal 2 6 2 2 3 2 2 2" xfId="18188" xr:uid="{00000000-0005-0000-0000-0000D7460000}"/>
    <cellStyle name="Normal 2 6 2 2 3 2 3" xfId="18189" xr:uid="{00000000-0005-0000-0000-0000D8460000}"/>
    <cellStyle name="Normal 2 6 2 2 3 3" xfId="18190" xr:uid="{00000000-0005-0000-0000-0000D9460000}"/>
    <cellStyle name="Normal 2 6 2 2 3 3 2" xfId="18191" xr:uid="{00000000-0005-0000-0000-0000DA460000}"/>
    <cellStyle name="Normal 2 6 2 2 3 3 2 2" xfId="18192" xr:uid="{00000000-0005-0000-0000-0000DB460000}"/>
    <cellStyle name="Normal 2 6 2 2 3 3 3" xfId="18193" xr:uid="{00000000-0005-0000-0000-0000DC460000}"/>
    <cellStyle name="Normal 2 6 2 2 3 4" xfId="18194" xr:uid="{00000000-0005-0000-0000-0000DD460000}"/>
    <cellStyle name="Normal 2 6 2 2 3 4 2" xfId="18195" xr:uid="{00000000-0005-0000-0000-0000DE460000}"/>
    <cellStyle name="Normal 2 6 2 2 3 4 2 2" xfId="18196" xr:uid="{00000000-0005-0000-0000-0000DF460000}"/>
    <cellStyle name="Normal 2 6 2 2 3 4 3" xfId="18197" xr:uid="{00000000-0005-0000-0000-0000E0460000}"/>
    <cellStyle name="Normal 2 6 2 2 3 5" xfId="18198" xr:uid="{00000000-0005-0000-0000-0000E1460000}"/>
    <cellStyle name="Normal 2 6 2 2 3 5 2" xfId="18199" xr:uid="{00000000-0005-0000-0000-0000E2460000}"/>
    <cellStyle name="Normal 2 6 2 2 3 6" xfId="18200" xr:uid="{00000000-0005-0000-0000-0000E3460000}"/>
    <cellStyle name="Normal 2 6 2 2 3 6 2" xfId="18201" xr:uid="{00000000-0005-0000-0000-0000E4460000}"/>
    <cellStyle name="Normal 2 6 2 2 3 7" xfId="18202" xr:uid="{00000000-0005-0000-0000-0000E5460000}"/>
    <cellStyle name="Normal 2 6 2 2 4" xfId="18203" xr:uid="{00000000-0005-0000-0000-0000E6460000}"/>
    <cellStyle name="Normal 2 6 2 2 4 2" xfId="18204" xr:uid="{00000000-0005-0000-0000-0000E7460000}"/>
    <cellStyle name="Normal 2 6 2 2 4 2 2" xfId="18205" xr:uid="{00000000-0005-0000-0000-0000E8460000}"/>
    <cellStyle name="Normal 2 6 2 2 4 3" xfId="18206" xr:uid="{00000000-0005-0000-0000-0000E9460000}"/>
    <cellStyle name="Normal 2 6 2 2 5" xfId="18207" xr:uid="{00000000-0005-0000-0000-0000EA460000}"/>
    <cellStyle name="Normal 2 6 2 2 5 2" xfId="18208" xr:uid="{00000000-0005-0000-0000-0000EB460000}"/>
    <cellStyle name="Normal 2 6 2 2 5 2 2" xfId="18209" xr:uid="{00000000-0005-0000-0000-0000EC460000}"/>
    <cellStyle name="Normal 2 6 2 2 5 3" xfId="18210" xr:uid="{00000000-0005-0000-0000-0000ED460000}"/>
    <cellStyle name="Normal 2 6 2 2 6" xfId="18211" xr:uid="{00000000-0005-0000-0000-0000EE460000}"/>
    <cellStyle name="Normal 2 6 2 2 6 2" xfId="18212" xr:uid="{00000000-0005-0000-0000-0000EF460000}"/>
    <cellStyle name="Normal 2 6 2 2 6 2 2" xfId="18213" xr:uid="{00000000-0005-0000-0000-0000F0460000}"/>
    <cellStyle name="Normal 2 6 2 2 6 3" xfId="18214" xr:uid="{00000000-0005-0000-0000-0000F1460000}"/>
    <cellStyle name="Normal 2 6 2 2 7" xfId="18215" xr:uid="{00000000-0005-0000-0000-0000F2460000}"/>
    <cellStyle name="Normal 2 6 2 2 7 2" xfId="18216" xr:uid="{00000000-0005-0000-0000-0000F3460000}"/>
    <cellStyle name="Normal 2 6 2 2 8" xfId="18217" xr:uid="{00000000-0005-0000-0000-0000F4460000}"/>
    <cellStyle name="Normal 2 6 2 2 8 2" xfId="18218" xr:uid="{00000000-0005-0000-0000-0000F5460000}"/>
    <cellStyle name="Normal 2 6 2 2 9" xfId="18219" xr:uid="{00000000-0005-0000-0000-0000F6460000}"/>
    <cellStyle name="Normal 2 6 2 3" xfId="18220" xr:uid="{00000000-0005-0000-0000-0000F7460000}"/>
    <cellStyle name="Normal 2 6 2 3 2" xfId="18221" xr:uid="{00000000-0005-0000-0000-0000F8460000}"/>
    <cellStyle name="Normal 2 6 2 3 2 2" xfId="18222" xr:uid="{00000000-0005-0000-0000-0000F9460000}"/>
    <cellStyle name="Normal 2 6 2 3 2 2 2" xfId="18223" xr:uid="{00000000-0005-0000-0000-0000FA460000}"/>
    <cellStyle name="Normal 2 6 2 3 2 2 2 2" xfId="18224" xr:uid="{00000000-0005-0000-0000-0000FB460000}"/>
    <cellStyle name="Normal 2 6 2 3 2 2 3" xfId="18225" xr:uid="{00000000-0005-0000-0000-0000FC460000}"/>
    <cellStyle name="Normal 2 6 2 3 2 3" xfId="18226" xr:uid="{00000000-0005-0000-0000-0000FD460000}"/>
    <cellStyle name="Normal 2 6 2 3 2 3 2" xfId="18227" xr:uid="{00000000-0005-0000-0000-0000FE460000}"/>
    <cellStyle name="Normal 2 6 2 3 2 3 2 2" xfId="18228" xr:uid="{00000000-0005-0000-0000-0000FF460000}"/>
    <cellStyle name="Normal 2 6 2 3 2 3 3" xfId="18229" xr:uid="{00000000-0005-0000-0000-000000470000}"/>
    <cellStyle name="Normal 2 6 2 3 2 4" xfId="18230" xr:uid="{00000000-0005-0000-0000-000001470000}"/>
    <cellStyle name="Normal 2 6 2 3 2 4 2" xfId="18231" xr:uid="{00000000-0005-0000-0000-000002470000}"/>
    <cellStyle name="Normal 2 6 2 3 2 4 2 2" xfId="18232" xr:uid="{00000000-0005-0000-0000-000003470000}"/>
    <cellStyle name="Normal 2 6 2 3 2 4 3" xfId="18233" xr:uid="{00000000-0005-0000-0000-000004470000}"/>
    <cellStyle name="Normal 2 6 2 3 2 5" xfId="18234" xr:uid="{00000000-0005-0000-0000-000005470000}"/>
    <cellStyle name="Normal 2 6 2 3 2 5 2" xfId="18235" xr:uid="{00000000-0005-0000-0000-000006470000}"/>
    <cellStyle name="Normal 2 6 2 3 2 6" xfId="18236" xr:uid="{00000000-0005-0000-0000-000007470000}"/>
    <cellStyle name="Normal 2 6 2 3 2 6 2" xfId="18237" xr:uid="{00000000-0005-0000-0000-000008470000}"/>
    <cellStyle name="Normal 2 6 2 3 2 7" xfId="18238" xr:uid="{00000000-0005-0000-0000-000009470000}"/>
    <cellStyle name="Normal 2 6 2 3 3" xfId="18239" xr:uid="{00000000-0005-0000-0000-00000A470000}"/>
    <cellStyle name="Normal 2 6 2 3 3 2" xfId="18240" xr:uid="{00000000-0005-0000-0000-00000B470000}"/>
    <cellStyle name="Normal 2 6 2 3 3 2 2" xfId="18241" xr:uid="{00000000-0005-0000-0000-00000C470000}"/>
    <cellStyle name="Normal 2 6 2 3 3 3" xfId="18242" xr:uid="{00000000-0005-0000-0000-00000D470000}"/>
    <cellStyle name="Normal 2 6 2 3 4" xfId="18243" xr:uid="{00000000-0005-0000-0000-00000E470000}"/>
    <cellStyle name="Normal 2 6 2 3 4 2" xfId="18244" xr:uid="{00000000-0005-0000-0000-00000F470000}"/>
    <cellStyle name="Normal 2 6 2 3 4 2 2" xfId="18245" xr:uid="{00000000-0005-0000-0000-000010470000}"/>
    <cellStyle name="Normal 2 6 2 3 4 3" xfId="18246" xr:uid="{00000000-0005-0000-0000-000011470000}"/>
    <cellStyle name="Normal 2 6 2 3 5" xfId="18247" xr:uid="{00000000-0005-0000-0000-000012470000}"/>
    <cellStyle name="Normal 2 6 2 3 5 2" xfId="18248" xr:uid="{00000000-0005-0000-0000-000013470000}"/>
    <cellStyle name="Normal 2 6 2 3 5 2 2" xfId="18249" xr:uid="{00000000-0005-0000-0000-000014470000}"/>
    <cellStyle name="Normal 2 6 2 3 5 3" xfId="18250" xr:uid="{00000000-0005-0000-0000-000015470000}"/>
    <cellStyle name="Normal 2 6 2 3 6" xfId="18251" xr:uid="{00000000-0005-0000-0000-000016470000}"/>
    <cellStyle name="Normal 2 6 2 3 6 2" xfId="18252" xr:uid="{00000000-0005-0000-0000-000017470000}"/>
    <cellStyle name="Normal 2 6 2 3 7" xfId="18253" xr:uid="{00000000-0005-0000-0000-000018470000}"/>
    <cellStyle name="Normal 2 6 2 3 7 2" xfId="18254" xr:uid="{00000000-0005-0000-0000-000019470000}"/>
    <cellStyle name="Normal 2 6 2 3 8" xfId="18255" xr:uid="{00000000-0005-0000-0000-00001A470000}"/>
    <cellStyle name="Normal 2 6 2 4" xfId="18256" xr:uid="{00000000-0005-0000-0000-00001B470000}"/>
    <cellStyle name="Normal 2 6 2 4 2" xfId="18257" xr:uid="{00000000-0005-0000-0000-00001C470000}"/>
    <cellStyle name="Normal 2 6 2 4 2 2" xfId="18258" xr:uid="{00000000-0005-0000-0000-00001D470000}"/>
    <cellStyle name="Normal 2 6 2 4 2 2 2" xfId="18259" xr:uid="{00000000-0005-0000-0000-00001E470000}"/>
    <cellStyle name="Normal 2 6 2 4 2 3" xfId="18260" xr:uid="{00000000-0005-0000-0000-00001F470000}"/>
    <cellStyle name="Normal 2 6 2 4 3" xfId="18261" xr:uid="{00000000-0005-0000-0000-000020470000}"/>
    <cellStyle name="Normal 2 6 2 4 3 2" xfId="18262" xr:uid="{00000000-0005-0000-0000-000021470000}"/>
    <cellStyle name="Normal 2 6 2 4 3 2 2" xfId="18263" xr:uid="{00000000-0005-0000-0000-000022470000}"/>
    <cellStyle name="Normal 2 6 2 4 3 3" xfId="18264" xr:uid="{00000000-0005-0000-0000-000023470000}"/>
    <cellStyle name="Normal 2 6 2 4 4" xfId="18265" xr:uid="{00000000-0005-0000-0000-000024470000}"/>
    <cellStyle name="Normal 2 6 2 4 4 2" xfId="18266" xr:uid="{00000000-0005-0000-0000-000025470000}"/>
    <cellStyle name="Normal 2 6 2 4 4 2 2" xfId="18267" xr:uid="{00000000-0005-0000-0000-000026470000}"/>
    <cellStyle name="Normal 2 6 2 4 4 3" xfId="18268" xr:uid="{00000000-0005-0000-0000-000027470000}"/>
    <cellStyle name="Normal 2 6 2 4 5" xfId="18269" xr:uid="{00000000-0005-0000-0000-000028470000}"/>
    <cellStyle name="Normal 2 6 2 4 5 2" xfId="18270" xr:uid="{00000000-0005-0000-0000-000029470000}"/>
    <cellStyle name="Normal 2 6 2 4 6" xfId="18271" xr:uid="{00000000-0005-0000-0000-00002A470000}"/>
    <cellStyle name="Normal 2 6 2 4 6 2" xfId="18272" xr:uid="{00000000-0005-0000-0000-00002B470000}"/>
    <cellStyle name="Normal 2 6 2 4 7" xfId="18273" xr:uid="{00000000-0005-0000-0000-00002C470000}"/>
    <cellStyle name="Normal 2 6 2 5" xfId="18274" xr:uid="{00000000-0005-0000-0000-00002D470000}"/>
    <cellStyle name="Normal 2 6 2 5 2" xfId="18275" xr:uid="{00000000-0005-0000-0000-00002E470000}"/>
    <cellStyle name="Normal 2 6 2 5 2 2" xfId="18276" xr:uid="{00000000-0005-0000-0000-00002F470000}"/>
    <cellStyle name="Normal 2 6 2 5 2 2 2" xfId="18277" xr:uid="{00000000-0005-0000-0000-000030470000}"/>
    <cellStyle name="Normal 2 6 2 5 2 3" xfId="18278" xr:uid="{00000000-0005-0000-0000-000031470000}"/>
    <cellStyle name="Normal 2 6 2 5 3" xfId="18279" xr:uid="{00000000-0005-0000-0000-000032470000}"/>
    <cellStyle name="Normal 2 6 2 5 3 2" xfId="18280" xr:uid="{00000000-0005-0000-0000-000033470000}"/>
    <cellStyle name="Normal 2 6 2 5 3 2 2" xfId="18281" xr:uid="{00000000-0005-0000-0000-000034470000}"/>
    <cellStyle name="Normal 2 6 2 5 3 3" xfId="18282" xr:uid="{00000000-0005-0000-0000-000035470000}"/>
    <cellStyle name="Normal 2 6 2 5 4" xfId="18283" xr:uid="{00000000-0005-0000-0000-000036470000}"/>
    <cellStyle name="Normal 2 6 2 5 4 2" xfId="18284" xr:uid="{00000000-0005-0000-0000-000037470000}"/>
    <cellStyle name="Normal 2 6 2 5 4 2 2" xfId="18285" xr:uid="{00000000-0005-0000-0000-000038470000}"/>
    <cellStyle name="Normal 2 6 2 5 4 3" xfId="18286" xr:uid="{00000000-0005-0000-0000-000039470000}"/>
    <cellStyle name="Normal 2 6 2 5 5" xfId="18287" xr:uid="{00000000-0005-0000-0000-00003A470000}"/>
    <cellStyle name="Normal 2 6 2 5 5 2" xfId="18288" xr:uid="{00000000-0005-0000-0000-00003B470000}"/>
    <cellStyle name="Normal 2 6 2 5 6" xfId="18289" xr:uid="{00000000-0005-0000-0000-00003C470000}"/>
    <cellStyle name="Normal 2 6 2 5 6 2" xfId="18290" xr:uid="{00000000-0005-0000-0000-00003D470000}"/>
    <cellStyle name="Normal 2 6 2 5 7" xfId="18291" xr:uid="{00000000-0005-0000-0000-00003E470000}"/>
    <cellStyle name="Normal 2 6 2 6" xfId="18292" xr:uid="{00000000-0005-0000-0000-00003F470000}"/>
    <cellStyle name="Normal 2 6 2 6 2" xfId="18293" xr:uid="{00000000-0005-0000-0000-000040470000}"/>
    <cellStyle name="Normal 2 6 2 6 2 2" xfId="18294" xr:uid="{00000000-0005-0000-0000-000041470000}"/>
    <cellStyle name="Normal 2 6 2 6 3" xfId="18295" xr:uid="{00000000-0005-0000-0000-000042470000}"/>
    <cellStyle name="Normal 2 6 2 7" xfId="18296" xr:uid="{00000000-0005-0000-0000-000043470000}"/>
    <cellStyle name="Normal 2 6 2 7 2" xfId="18297" xr:uid="{00000000-0005-0000-0000-000044470000}"/>
    <cellStyle name="Normal 2 6 2 7 2 2" xfId="18298" xr:uid="{00000000-0005-0000-0000-000045470000}"/>
    <cellStyle name="Normal 2 6 2 7 3" xfId="18299" xr:uid="{00000000-0005-0000-0000-000046470000}"/>
    <cellStyle name="Normal 2 6 2 8" xfId="18300" xr:uid="{00000000-0005-0000-0000-000047470000}"/>
    <cellStyle name="Normal 2 6 2 8 2" xfId="18301" xr:uid="{00000000-0005-0000-0000-000048470000}"/>
    <cellStyle name="Normal 2 6 2 8 2 2" xfId="18302" xr:uid="{00000000-0005-0000-0000-000049470000}"/>
    <cellStyle name="Normal 2 6 2 8 3" xfId="18303" xr:uid="{00000000-0005-0000-0000-00004A470000}"/>
    <cellStyle name="Normal 2 6 2 9" xfId="18304" xr:uid="{00000000-0005-0000-0000-00004B470000}"/>
    <cellStyle name="Normal 2 6 2 9 2" xfId="18305" xr:uid="{00000000-0005-0000-0000-00004C470000}"/>
    <cellStyle name="Normal 2 6 3" xfId="495" xr:uid="{00000000-0005-0000-0000-00004D470000}"/>
    <cellStyle name="Normal 2 6 3 10" xfId="18306" xr:uid="{00000000-0005-0000-0000-00004E470000}"/>
    <cellStyle name="Normal 2 6 3 10 2" xfId="18307" xr:uid="{00000000-0005-0000-0000-00004F470000}"/>
    <cellStyle name="Normal 2 6 3 11" xfId="18308" xr:uid="{00000000-0005-0000-0000-000050470000}"/>
    <cellStyle name="Normal 2 6 3 2" xfId="18309" xr:uid="{00000000-0005-0000-0000-000051470000}"/>
    <cellStyle name="Normal 2 6 3 2 2" xfId="18310" xr:uid="{00000000-0005-0000-0000-000052470000}"/>
    <cellStyle name="Normal 2 6 3 2 2 2" xfId="18311" xr:uid="{00000000-0005-0000-0000-000053470000}"/>
    <cellStyle name="Normal 2 6 3 2 2 2 2" xfId="18312" xr:uid="{00000000-0005-0000-0000-000054470000}"/>
    <cellStyle name="Normal 2 6 3 2 2 2 2 2" xfId="18313" xr:uid="{00000000-0005-0000-0000-000055470000}"/>
    <cellStyle name="Normal 2 6 3 2 2 2 3" xfId="18314" xr:uid="{00000000-0005-0000-0000-000056470000}"/>
    <cellStyle name="Normal 2 6 3 2 2 3" xfId="18315" xr:uid="{00000000-0005-0000-0000-000057470000}"/>
    <cellStyle name="Normal 2 6 3 2 2 3 2" xfId="18316" xr:uid="{00000000-0005-0000-0000-000058470000}"/>
    <cellStyle name="Normal 2 6 3 2 2 3 2 2" xfId="18317" xr:uid="{00000000-0005-0000-0000-000059470000}"/>
    <cellStyle name="Normal 2 6 3 2 2 3 3" xfId="18318" xr:uid="{00000000-0005-0000-0000-00005A470000}"/>
    <cellStyle name="Normal 2 6 3 2 2 4" xfId="18319" xr:uid="{00000000-0005-0000-0000-00005B470000}"/>
    <cellStyle name="Normal 2 6 3 2 2 4 2" xfId="18320" xr:uid="{00000000-0005-0000-0000-00005C470000}"/>
    <cellStyle name="Normal 2 6 3 2 2 4 2 2" xfId="18321" xr:uid="{00000000-0005-0000-0000-00005D470000}"/>
    <cellStyle name="Normal 2 6 3 2 2 4 3" xfId="18322" xr:uid="{00000000-0005-0000-0000-00005E470000}"/>
    <cellStyle name="Normal 2 6 3 2 2 5" xfId="18323" xr:uid="{00000000-0005-0000-0000-00005F470000}"/>
    <cellStyle name="Normal 2 6 3 2 2 5 2" xfId="18324" xr:uid="{00000000-0005-0000-0000-000060470000}"/>
    <cellStyle name="Normal 2 6 3 2 2 6" xfId="18325" xr:uid="{00000000-0005-0000-0000-000061470000}"/>
    <cellStyle name="Normal 2 6 3 2 2 6 2" xfId="18326" xr:uid="{00000000-0005-0000-0000-000062470000}"/>
    <cellStyle name="Normal 2 6 3 2 2 7" xfId="18327" xr:uid="{00000000-0005-0000-0000-000063470000}"/>
    <cellStyle name="Normal 2 6 3 2 3" xfId="18328" xr:uid="{00000000-0005-0000-0000-000064470000}"/>
    <cellStyle name="Normal 2 6 3 2 3 2" xfId="18329" xr:uid="{00000000-0005-0000-0000-000065470000}"/>
    <cellStyle name="Normal 2 6 3 2 3 2 2" xfId="18330" xr:uid="{00000000-0005-0000-0000-000066470000}"/>
    <cellStyle name="Normal 2 6 3 2 3 2 2 2" xfId="18331" xr:uid="{00000000-0005-0000-0000-000067470000}"/>
    <cellStyle name="Normal 2 6 3 2 3 2 3" xfId="18332" xr:uid="{00000000-0005-0000-0000-000068470000}"/>
    <cellStyle name="Normal 2 6 3 2 3 3" xfId="18333" xr:uid="{00000000-0005-0000-0000-000069470000}"/>
    <cellStyle name="Normal 2 6 3 2 3 3 2" xfId="18334" xr:uid="{00000000-0005-0000-0000-00006A470000}"/>
    <cellStyle name="Normal 2 6 3 2 3 3 2 2" xfId="18335" xr:uid="{00000000-0005-0000-0000-00006B470000}"/>
    <cellStyle name="Normal 2 6 3 2 3 3 3" xfId="18336" xr:uid="{00000000-0005-0000-0000-00006C470000}"/>
    <cellStyle name="Normal 2 6 3 2 3 4" xfId="18337" xr:uid="{00000000-0005-0000-0000-00006D470000}"/>
    <cellStyle name="Normal 2 6 3 2 3 4 2" xfId="18338" xr:uid="{00000000-0005-0000-0000-00006E470000}"/>
    <cellStyle name="Normal 2 6 3 2 3 4 2 2" xfId="18339" xr:uid="{00000000-0005-0000-0000-00006F470000}"/>
    <cellStyle name="Normal 2 6 3 2 3 4 3" xfId="18340" xr:uid="{00000000-0005-0000-0000-000070470000}"/>
    <cellStyle name="Normal 2 6 3 2 3 5" xfId="18341" xr:uid="{00000000-0005-0000-0000-000071470000}"/>
    <cellStyle name="Normal 2 6 3 2 3 5 2" xfId="18342" xr:uid="{00000000-0005-0000-0000-000072470000}"/>
    <cellStyle name="Normal 2 6 3 2 3 6" xfId="18343" xr:uid="{00000000-0005-0000-0000-000073470000}"/>
    <cellStyle name="Normal 2 6 3 2 3 6 2" xfId="18344" xr:uid="{00000000-0005-0000-0000-000074470000}"/>
    <cellStyle name="Normal 2 6 3 2 3 7" xfId="18345" xr:uid="{00000000-0005-0000-0000-000075470000}"/>
    <cellStyle name="Normal 2 6 3 2 4" xfId="18346" xr:uid="{00000000-0005-0000-0000-000076470000}"/>
    <cellStyle name="Normal 2 6 3 2 4 2" xfId="18347" xr:uid="{00000000-0005-0000-0000-000077470000}"/>
    <cellStyle name="Normal 2 6 3 2 4 2 2" xfId="18348" xr:uid="{00000000-0005-0000-0000-000078470000}"/>
    <cellStyle name="Normal 2 6 3 2 4 3" xfId="18349" xr:uid="{00000000-0005-0000-0000-000079470000}"/>
    <cellStyle name="Normal 2 6 3 2 5" xfId="18350" xr:uid="{00000000-0005-0000-0000-00007A470000}"/>
    <cellStyle name="Normal 2 6 3 2 5 2" xfId="18351" xr:uid="{00000000-0005-0000-0000-00007B470000}"/>
    <cellStyle name="Normal 2 6 3 2 5 2 2" xfId="18352" xr:uid="{00000000-0005-0000-0000-00007C470000}"/>
    <cellStyle name="Normal 2 6 3 2 5 3" xfId="18353" xr:uid="{00000000-0005-0000-0000-00007D470000}"/>
    <cellStyle name="Normal 2 6 3 2 6" xfId="18354" xr:uid="{00000000-0005-0000-0000-00007E470000}"/>
    <cellStyle name="Normal 2 6 3 2 6 2" xfId="18355" xr:uid="{00000000-0005-0000-0000-00007F470000}"/>
    <cellStyle name="Normal 2 6 3 2 6 2 2" xfId="18356" xr:uid="{00000000-0005-0000-0000-000080470000}"/>
    <cellStyle name="Normal 2 6 3 2 6 3" xfId="18357" xr:uid="{00000000-0005-0000-0000-000081470000}"/>
    <cellStyle name="Normal 2 6 3 2 7" xfId="18358" xr:uid="{00000000-0005-0000-0000-000082470000}"/>
    <cellStyle name="Normal 2 6 3 2 7 2" xfId="18359" xr:uid="{00000000-0005-0000-0000-000083470000}"/>
    <cellStyle name="Normal 2 6 3 2 8" xfId="18360" xr:uid="{00000000-0005-0000-0000-000084470000}"/>
    <cellStyle name="Normal 2 6 3 2 8 2" xfId="18361" xr:uid="{00000000-0005-0000-0000-000085470000}"/>
    <cellStyle name="Normal 2 6 3 2 9" xfId="18362" xr:uid="{00000000-0005-0000-0000-000086470000}"/>
    <cellStyle name="Normal 2 6 3 3" xfId="18363" xr:uid="{00000000-0005-0000-0000-000087470000}"/>
    <cellStyle name="Normal 2 6 3 3 2" xfId="18364" xr:uid="{00000000-0005-0000-0000-000088470000}"/>
    <cellStyle name="Normal 2 6 3 3 2 2" xfId="18365" xr:uid="{00000000-0005-0000-0000-000089470000}"/>
    <cellStyle name="Normal 2 6 3 3 2 2 2" xfId="18366" xr:uid="{00000000-0005-0000-0000-00008A470000}"/>
    <cellStyle name="Normal 2 6 3 3 2 2 2 2" xfId="18367" xr:uid="{00000000-0005-0000-0000-00008B470000}"/>
    <cellStyle name="Normal 2 6 3 3 2 2 3" xfId="18368" xr:uid="{00000000-0005-0000-0000-00008C470000}"/>
    <cellStyle name="Normal 2 6 3 3 2 3" xfId="18369" xr:uid="{00000000-0005-0000-0000-00008D470000}"/>
    <cellStyle name="Normal 2 6 3 3 2 3 2" xfId="18370" xr:uid="{00000000-0005-0000-0000-00008E470000}"/>
    <cellStyle name="Normal 2 6 3 3 2 3 2 2" xfId="18371" xr:uid="{00000000-0005-0000-0000-00008F470000}"/>
    <cellStyle name="Normal 2 6 3 3 2 3 3" xfId="18372" xr:uid="{00000000-0005-0000-0000-000090470000}"/>
    <cellStyle name="Normal 2 6 3 3 2 4" xfId="18373" xr:uid="{00000000-0005-0000-0000-000091470000}"/>
    <cellStyle name="Normal 2 6 3 3 2 4 2" xfId="18374" xr:uid="{00000000-0005-0000-0000-000092470000}"/>
    <cellStyle name="Normal 2 6 3 3 2 4 2 2" xfId="18375" xr:uid="{00000000-0005-0000-0000-000093470000}"/>
    <cellStyle name="Normal 2 6 3 3 2 4 3" xfId="18376" xr:uid="{00000000-0005-0000-0000-000094470000}"/>
    <cellStyle name="Normal 2 6 3 3 2 5" xfId="18377" xr:uid="{00000000-0005-0000-0000-000095470000}"/>
    <cellStyle name="Normal 2 6 3 3 2 5 2" xfId="18378" xr:uid="{00000000-0005-0000-0000-000096470000}"/>
    <cellStyle name="Normal 2 6 3 3 2 6" xfId="18379" xr:uid="{00000000-0005-0000-0000-000097470000}"/>
    <cellStyle name="Normal 2 6 3 3 2 6 2" xfId="18380" xr:uid="{00000000-0005-0000-0000-000098470000}"/>
    <cellStyle name="Normal 2 6 3 3 2 7" xfId="18381" xr:uid="{00000000-0005-0000-0000-000099470000}"/>
    <cellStyle name="Normal 2 6 3 3 3" xfId="18382" xr:uid="{00000000-0005-0000-0000-00009A470000}"/>
    <cellStyle name="Normal 2 6 3 3 3 2" xfId="18383" xr:uid="{00000000-0005-0000-0000-00009B470000}"/>
    <cellStyle name="Normal 2 6 3 3 3 2 2" xfId="18384" xr:uid="{00000000-0005-0000-0000-00009C470000}"/>
    <cellStyle name="Normal 2 6 3 3 3 3" xfId="18385" xr:uid="{00000000-0005-0000-0000-00009D470000}"/>
    <cellStyle name="Normal 2 6 3 3 4" xfId="18386" xr:uid="{00000000-0005-0000-0000-00009E470000}"/>
    <cellStyle name="Normal 2 6 3 3 4 2" xfId="18387" xr:uid="{00000000-0005-0000-0000-00009F470000}"/>
    <cellStyle name="Normal 2 6 3 3 4 2 2" xfId="18388" xr:uid="{00000000-0005-0000-0000-0000A0470000}"/>
    <cellStyle name="Normal 2 6 3 3 4 3" xfId="18389" xr:uid="{00000000-0005-0000-0000-0000A1470000}"/>
    <cellStyle name="Normal 2 6 3 3 5" xfId="18390" xr:uid="{00000000-0005-0000-0000-0000A2470000}"/>
    <cellStyle name="Normal 2 6 3 3 5 2" xfId="18391" xr:uid="{00000000-0005-0000-0000-0000A3470000}"/>
    <cellStyle name="Normal 2 6 3 3 5 2 2" xfId="18392" xr:uid="{00000000-0005-0000-0000-0000A4470000}"/>
    <cellStyle name="Normal 2 6 3 3 5 3" xfId="18393" xr:uid="{00000000-0005-0000-0000-0000A5470000}"/>
    <cellStyle name="Normal 2 6 3 3 6" xfId="18394" xr:uid="{00000000-0005-0000-0000-0000A6470000}"/>
    <cellStyle name="Normal 2 6 3 3 6 2" xfId="18395" xr:uid="{00000000-0005-0000-0000-0000A7470000}"/>
    <cellStyle name="Normal 2 6 3 3 7" xfId="18396" xr:uid="{00000000-0005-0000-0000-0000A8470000}"/>
    <cellStyle name="Normal 2 6 3 3 7 2" xfId="18397" xr:uid="{00000000-0005-0000-0000-0000A9470000}"/>
    <cellStyle name="Normal 2 6 3 3 8" xfId="18398" xr:uid="{00000000-0005-0000-0000-0000AA470000}"/>
    <cellStyle name="Normal 2 6 3 4" xfId="18399" xr:uid="{00000000-0005-0000-0000-0000AB470000}"/>
    <cellStyle name="Normal 2 6 3 4 2" xfId="18400" xr:uid="{00000000-0005-0000-0000-0000AC470000}"/>
    <cellStyle name="Normal 2 6 3 4 2 2" xfId="18401" xr:uid="{00000000-0005-0000-0000-0000AD470000}"/>
    <cellStyle name="Normal 2 6 3 4 2 2 2" xfId="18402" xr:uid="{00000000-0005-0000-0000-0000AE470000}"/>
    <cellStyle name="Normal 2 6 3 4 2 3" xfId="18403" xr:uid="{00000000-0005-0000-0000-0000AF470000}"/>
    <cellStyle name="Normal 2 6 3 4 3" xfId="18404" xr:uid="{00000000-0005-0000-0000-0000B0470000}"/>
    <cellStyle name="Normal 2 6 3 4 3 2" xfId="18405" xr:uid="{00000000-0005-0000-0000-0000B1470000}"/>
    <cellStyle name="Normal 2 6 3 4 3 2 2" xfId="18406" xr:uid="{00000000-0005-0000-0000-0000B2470000}"/>
    <cellStyle name="Normal 2 6 3 4 3 3" xfId="18407" xr:uid="{00000000-0005-0000-0000-0000B3470000}"/>
    <cellStyle name="Normal 2 6 3 4 4" xfId="18408" xr:uid="{00000000-0005-0000-0000-0000B4470000}"/>
    <cellStyle name="Normal 2 6 3 4 4 2" xfId="18409" xr:uid="{00000000-0005-0000-0000-0000B5470000}"/>
    <cellStyle name="Normal 2 6 3 4 4 2 2" xfId="18410" xr:uid="{00000000-0005-0000-0000-0000B6470000}"/>
    <cellStyle name="Normal 2 6 3 4 4 3" xfId="18411" xr:uid="{00000000-0005-0000-0000-0000B7470000}"/>
    <cellStyle name="Normal 2 6 3 4 5" xfId="18412" xr:uid="{00000000-0005-0000-0000-0000B8470000}"/>
    <cellStyle name="Normal 2 6 3 4 5 2" xfId="18413" xr:uid="{00000000-0005-0000-0000-0000B9470000}"/>
    <cellStyle name="Normal 2 6 3 4 6" xfId="18414" xr:uid="{00000000-0005-0000-0000-0000BA470000}"/>
    <cellStyle name="Normal 2 6 3 4 6 2" xfId="18415" xr:uid="{00000000-0005-0000-0000-0000BB470000}"/>
    <cellStyle name="Normal 2 6 3 4 7" xfId="18416" xr:uid="{00000000-0005-0000-0000-0000BC470000}"/>
    <cellStyle name="Normal 2 6 3 5" xfId="18417" xr:uid="{00000000-0005-0000-0000-0000BD470000}"/>
    <cellStyle name="Normal 2 6 3 5 2" xfId="18418" xr:uid="{00000000-0005-0000-0000-0000BE470000}"/>
    <cellStyle name="Normal 2 6 3 5 2 2" xfId="18419" xr:uid="{00000000-0005-0000-0000-0000BF470000}"/>
    <cellStyle name="Normal 2 6 3 5 2 2 2" xfId="18420" xr:uid="{00000000-0005-0000-0000-0000C0470000}"/>
    <cellStyle name="Normal 2 6 3 5 2 3" xfId="18421" xr:uid="{00000000-0005-0000-0000-0000C1470000}"/>
    <cellStyle name="Normal 2 6 3 5 3" xfId="18422" xr:uid="{00000000-0005-0000-0000-0000C2470000}"/>
    <cellStyle name="Normal 2 6 3 5 3 2" xfId="18423" xr:uid="{00000000-0005-0000-0000-0000C3470000}"/>
    <cellStyle name="Normal 2 6 3 5 3 2 2" xfId="18424" xr:uid="{00000000-0005-0000-0000-0000C4470000}"/>
    <cellStyle name="Normal 2 6 3 5 3 3" xfId="18425" xr:uid="{00000000-0005-0000-0000-0000C5470000}"/>
    <cellStyle name="Normal 2 6 3 5 4" xfId="18426" xr:uid="{00000000-0005-0000-0000-0000C6470000}"/>
    <cellStyle name="Normal 2 6 3 5 4 2" xfId="18427" xr:uid="{00000000-0005-0000-0000-0000C7470000}"/>
    <cellStyle name="Normal 2 6 3 5 4 2 2" xfId="18428" xr:uid="{00000000-0005-0000-0000-0000C8470000}"/>
    <cellStyle name="Normal 2 6 3 5 4 3" xfId="18429" xr:uid="{00000000-0005-0000-0000-0000C9470000}"/>
    <cellStyle name="Normal 2 6 3 5 5" xfId="18430" xr:uid="{00000000-0005-0000-0000-0000CA470000}"/>
    <cellStyle name="Normal 2 6 3 5 5 2" xfId="18431" xr:uid="{00000000-0005-0000-0000-0000CB470000}"/>
    <cellStyle name="Normal 2 6 3 5 6" xfId="18432" xr:uid="{00000000-0005-0000-0000-0000CC470000}"/>
    <cellStyle name="Normal 2 6 3 5 6 2" xfId="18433" xr:uid="{00000000-0005-0000-0000-0000CD470000}"/>
    <cellStyle name="Normal 2 6 3 5 7" xfId="18434" xr:uid="{00000000-0005-0000-0000-0000CE470000}"/>
    <cellStyle name="Normal 2 6 3 6" xfId="18435" xr:uid="{00000000-0005-0000-0000-0000CF470000}"/>
    <cellStyle name="Normal 2 6 3 6 2" xfId="18436" xr:uid="{00000000-0005-0000-0000-0000D0470000}"/>
    <cellStyle name="Normal 2 6 3 6 2 2" xfId="18437" xr:uid="{00000000-0005-0000-0000-0000D1470000}"/>
    <cellStyle name="Normal 2 6 3 6 3" xfId="18438" xr:uid="{00000000-0005-0000-0000-0000D2470000}"/>
    <cellStyle name="Normal 2 6 3 7" xfId="18439" xr:uid="{00000000-0005-0000-0000-0000D3470000}"/>
    <cellStyle name="Normal 2 6 3 7 2" xfId="18440" xr:uid="{00000000-0005-0000-0000-0000D4470000}"/>
    <cellStyle name="Normal 2 6 3 7 2 2" xfId="18441" xr:uid="{00000000-0005-0000-0000-0000D5470000}"/>
    <cellStyle name="Normal 2 6 3 7 3" xfId="18442" xr:uid="{00000000-0005-0000-0000-0000D6470000}"/>
    <cellStyle name="Normal 2 6 3 8" xfId="18443" xr:uid="{00000000-0005-0000-0000-0000D7470000}"/>
    <cellStyle name="Normal 2 6 3 8 2" xfId="18444" xr:uid="{00000000-0005-0000-0000-0000D8470000}"/>
    <cellStyle name="Normal 2 6 3 8 2 2" xfId="18445" xr:uid="{00000000-0005-0000-0000-0000D9470000}"/>
    <cellStyle name="Normal 2 6 3 8 3" xfId="18446" xr:uid="{00000000-0005-0000-0000-0000DA470000}"/>
    <cellStyle name="Normal 2 6 3 9" xfId="18447" xr:uid="{00000000-0005-0000-0000-0000DB470000}"/>
    <cellStyle name="Normal 2 6 3 9 2" xfId="18448" xr:uid="{00000000-0005-0000-0000-0000DC470000}"/>
    <cellStyle name="Normal 2 6 4" xfId="18449" xr:uid="{00000000-0005-0000-0000-0000DD470000}"/>
    <cellStyle name="Normal 2 6 4 2" xfId="18450" xr:uid="{00000000-0005-0000-0000-0000DE470000}"/>
    <cellStyle name="Normal 2 6 4 2 2" xfId="18451" xr:uid="{00000000-0005-0000-0000-0000DF470000}"/>
    <cellStyle name="Normal 2 6 4 2 2 2" xfId="18452" xr:uid="{00000000-0005-0000-0000-0000E0470000}"/>
    <cellStyle name="Normal 2 6 4 2 2 2 2" xfId="18453" xr:uid="{00000000-0005-0000-0000-0000E1470000}"/>
    <cellStyle name="Normal 2 6 4 2 2 3" xfId="18454" xr:uid="{00000000-0005-0000-0000-0000E2470000}"/>
    <cellStyle name="Normal 2 6 4 2 3" xfId="18455" xr:uid="{00000000-0005-0000-0000-0000E3470000}"/>
    <cellStyle name="Normal 2 6 4 2 3 2" xfId="18456" xr:uid="{00000000-0005-0000-0000-0000E4470000}"/>
    <cellStyle name="Normal 2 6 4 2 3 2 2" xfId="18457" xr:uid="{00000000-0005-0000-0000-0000E5470000}"/>
    <cellStyle name="Normal 2 6 4 2 3 3" xfId="18458" xr:uid="{00000000-0005-0000-0000-0000E6470000}"/>
    <cellStyle name="Normal 2 6 4 2 4" xfId="18459" xr:uid="{00000000-0005-0000-0000-0000E7470000}"/>
    <cellStyle name="Normal 2 6 4 2 4 2" xfId="18460" xr:uid="{00000000-0005-0000-0000-0000E8470000}"/>
    <cellStyle name="Normal 2 6 4 2 4 2 2" xfId="18461" xr:uid="{00000000-0005-0000-0000-0000E9470000}"/>
    <cellStyle name="Normal 2 6 4 2 4 3" xfId="18462" xr:uid="{00000000-0005-0000-0000-0000EA470000}"/>
    <cellStyle name="Normal 2 6 4 2 5" xfId="18463" xr:uid="{00000000-0005-0000-0000-0000EB470000}"/>
    <cellStyle name="Normal 2 6 4 2 5 2" xfId="18464" xr:uid="{00000000-0005-0000-0000-0000EC470000}"/>
    <cellStyle name="Normal 2 6 4 2 6" xfId="18465" xr:uid="{00000000-0005-0000-0000-0000ED470000}"/>
    <cellStyle name="Normal 2 6 4 2 6 2" xfId="18466" xr:uid="{00000000-0005-0000-0000-0000EE470000}"/>
    <cellStyle name="Normal 2 6 4 2 7" xfId="18467" xr:uid="{00000000-0005-0000-0000-0000EF470000}"/>
    <cellStyle name="Normal 2 6 4 3" xfId="18468" xr:uid="{00000000-0005-0000-0000-0000F0470000}"/>
    <cellStyle name="Normal 2 6 4 3 2" xfId="18469" xr:uid="{00000000-0005-0000-0000-0000F1470000}"/>
    <cellStyle name="Normal 2 6 4 3 2 2" xfId="18470" xr:uid="{00000000-0005-0000-0000-0000F2470000}"/>
    <cellStyle name="Normal 2 6 4 3 2 2 2" xfId="18471" xr:uid="{00000000-0005-0000-0000-0000F3470000}"/>
    <cellStyle name="Normal 2 6 4 3 2 3" xfId="18472" xr:uid="{00000000-0005-0000-0000-0000F4470000}"/>
    <cellStyle name="Normal 2 6 4 3 3" xfId="18473" xr:uid="{00000000-0005-0000-0000-0000F5470000}"/>
    <cellStyle name="Normal 2 6 4 3 3 2" xfId="18474" xr:uid="{00000000-0005-0000-0000-0000F6470000}"/>
    <cellStyle name="Normal 2 6 4 3 3 2 2" xfId="18475" xr:uid="{00000000-0005-0000-0000-0000F7470000}"/>
    <cellStyle name="Normal 2 6 4 3 3 3" xfId="18476" xr:uid="{00000000-0005-0000-0000-0000F8470000}"/>
    <cellStyle name="Normal 2 6 4 3 4" xfId="18477" xr:uid="{00000000-0005-0000-0000-0000F9470000}"/>
    <cellStyle name="Normal 2 6 4 3 4 2" xfId="18478" xr:uid="{00000000-0005-0000-0000-0000FA470000}"/>
    <cellStyle name="Normal 2 6 4 3 4 2 2" xfId="18479" xr:uid="{00000000-0005-0000-0000-0000FB470000}"/>
    <cellStyle name="Normal 2 6 4 3 4 3" xfId="18480" xr:uid="{00000000-0005-0000-0000-0000FC470000}"/>
    <cellStyle name="Normal 2 6 4 3 5" xfId="18481" xr:uid="{00000000-0005-0000-0000-0000FD470000}"/>
    <cellStyle name="Normal 2 6 4 3 5 2" xfId="18482" xr:uid="{00000000-0005-0000-0000-0000FE470000}"/>
    <cellStyle name="Normal 2 6 4 3 6" xfId="18483" xr:uid="{00000000-0005-0000-0000-0000FF470000}"/>
    <cellStyle name="Normal 2 6 4 3 6 2" xfId="18484" xr:uid="{00000000-0005-0000-0000-000000480000}"/>
    <cellStyle name="Normal 2 6 4 3 7" xfId="18485" xr:uid="{00000000-0005-0000-0000-000001480000}"/>
    <cellStyle name="Normal 2 6 4 4" xfId="18486" xr:uid="{00000000-0005-0000-0000-000002480000}"/>
    <cellStyle name="Normal 2 6 4 4 2" xfId="18487" xr:uid="{00000000-0005-0000-0000-000003480000}"/>
    <cellStyle name="Normal 2 6 4 4 2 2" xfId="18488" xr:uid="{00000000-0005-0000-0000-000004480000}"/>
    <cellStyle name="Normal 2 6 4 4 3" xfId="18489" xr:uid="{00000000-0005-0000-0000-000005480000}"/>
    <cellStyle name="Normal 2 6 4 5" xfId="18490" xr:uid="{00000000-0005-0000-0000-000006480000}"/>
    <cellStyle name="Normal 2 6 4 5 2" xfId="18491" xr:uid="{00000000-0005-0000-0000-000007480000}"/>
    <cellStyle name="Normal 2 6 4 5 2 2" xfId="18492" xr:uid="{00000000-0005-0000-0000-000008480000}"/>
    <cellStyle name="Normal 2 6 4 5 3" xfId="18493" xr:uid="{00000000-0005-0000-0000-000009480000}"/>
    <cellStyle name="Normal 2 6 4 6" xfId="18494" xr:uid="{00000000-0005-0000-0000-00000A480000}"/>
    <cellStyle name="Normal 2 6 4 6 2" xfId="18495" xr:uid="{00000000-0005-0000-0000-00000B480000}"/>
    <cellStyle name="Normal 2 6 4 6 2 2" xfId="18496" xr:uid="{00000000-0005-0000-0000-00000C480000}"/>
    <cellStyle name="Normal 2 6 4 6 3" xfId="18497" xr:uid="{00000000-0005-0000-0000-00000D480000}"/>
    <cellStyle name="Normal 2 6 4 7" xfId="18498" xr:uid="{00000000-0005-0000-0000-00000E480000}"/>
    <cellStyle name="Normal 2 6 4 7 2" xfId="18499" xr:uid="{00000000-0005-0000-0000-00000F480000}"/>
    <cellStyle name="Normal 2 6 4 8" xfId="18500" xr:uid="{00000000-0005-0000-0000-000010480000}"/>
    <cellStyle name="Normal 2 6 4 8 2" xfId="18501" xr:uid="{00000000-0005-0000-0000-000011480000}"/>
    <cellStyle name="Normal 2 6 4 9" xfId="18502" xr:uid="{00000000-0005-0000-0000-000012480000}"/>
    <cellStyle name="Normal 2 6 5" xfId="18503" xr:uid="{00000000-0005-0000-0000-000013480000}"/>
    <cellStyle name="Normal 2 6 5 2" xfId="18504" xr:uid="{00000000-0005-0000-0000-000014480000}"/>
    <cellStyle name="Normal 2 6 5 2 2" xfId="18505" xr:uid="{00000000-0005-0000-0000-000015480000}"/>
    <cellStyle name="Normal 2 6 5 2 2 2" xfId="18506" xr:uid="{00000000-0005-0000-0000-000016480000}"/>
    <cellStyle name="Normal 2 6 5 2 2 2 2" xfId="18507" xr:uid="{00000000-0005-0000-0000-000017480000}"/>
    <cellStyle name="Normal 2 6 5 2 2 3" xfId="18508" xr:uid="{00000000-0005-0000-0000-000018480000}"/>
    <cellStyle name="Normal 2 6 5 2 3" xfId="18509" xr:uid="{00000000-0005-0000-0000-000019480000}"/>
    <cellStyle name="Normal 2 6 5 2 3 2" xfId="18510" xr:uid="{00000000-0005-0000-0000-00001A480000}"/>
    <cellStyle name="Normal 2 6 5 2 3 2 2" xfId="18511" xr:uid="{00000000-0005-0000-0000-00001B480000}"/>
    <cellStyle name="Normal 2 6 5 2 3 3" xfId="18512" xr:uid="{00000000-0005-0000-0000-00001C480000}"/>
    <cellStyle name="Normal 2 6 5 2 4" xfId="18513" xr:uid="{00000000-0005-0000-0000-00001D480000}"/>
    <cellStyle name="Normal 2 6 5 2 4 2" xfId="18514" xr:uid="{00000000-0005-0000-0000-00001E480000}"/>
    <cellStyle name="Normal 2 6 5 2 4 2 2" xfId="18515" xr:uid="{00000000-0005-0000-0000-00001F480000}"/>
    <cellStyle name="Normal 2 6 5 2 4 3" xfId="18516" xr:uid="{00000000-0005-0000-0000-000020480000}"/>
    <cellStyle name="Normal 2 6 5 2 5" xfId="18517" xr:uid="{00000000-0005-0000-0000-000021480000}"/>
    <cellStyle name="Normal 2 6 5 2 5 2" xfId="18518" xr:uid="{00000000-0005-0000-0000-000022480000}"/>
    <cellStyle name="Normal 2 6 5 2 6" xfId="18519" xr:uid="{00000000-0005-0000-0000-000023480000}"/>
    <cellStyle name="Normal 2 6 5 2 6 2" xfId="18520" xr:uid="{00000000-0005-0000-0000-000024480000}"/>
    <cellStyle name="Normal 2 6 5 2 7" xfId="18521" xr:uid="{00000000-0005-0000-0000-000025480000}"/>
    <cellStyle name="Normal 2 6 5 3" xfId="18522" xr:uid="{00000000-0005-0000-0000-000026480000}"/>
    <cellStyle name="Normal 2 6 5 3 2" xfId="18523" xr:uid="{00000000-0005-0000-0000-000027480000}"/>
    <cellStyle name="Normal 2 6 5 3 2 2" xfId="18524" xr:uid="{00000000-0005-0000-0000-000028480000}"/>
    <cellStyle name="Normal 2 6 5 3 3" xfId="18525" xr:uid="{00000000-0005-0000-0000-000029480000}"/>
    <cellStyle name="Normal 2 6 5 4" xfId="18526" xr:uid="{00000000-0005-0000-0000-00002A480000}"/>
    <cellStyle name="Normal 2 6 5 4 2" xfId="18527" xr:uid="{00000000-0005-0000-0000-00002B480000}"/>
    <cellStyle name="Normal 2 6 5 4 2 2" xfId="18528" xr:uid="{00000000-0005-0000-0000-00002C480000}"/>
    <cellStyle name="Normal 2 6 5 4 3" xfId="18529" xr:uid="{00000000-0005-0000-0000-00002D480000}"/>
    <cellStyle name="Normal 2 6 5 5" xfId="18530" xr:uid="{00000000-0005-0000-0000-00002E480000}"/>
    <cellStyle name="Normal 2 6 5 5 2" xfId="18531" xr:uid="{00000000-0005-0000-0000-00002F480000}"/>
    <cellStyle name="Normal 2 6 5 5 2 2" xfId="18532" xr:uid="{00000000-0005-0000-0000-000030480000}"/>
    <cellStyle name="Normal 2 6 5 5 3" xfId="18533" xr:uid="{00000000-0005-0000-0000-000031480000}"/>
    <cellStyle name="Normal 2 6 5 6" xfId="18534" xr:uid="{00000000-0005-0000-0000-000032480000}"/>
    <cellStyle name="Normal 2 6 5 6 2" xfId="18535" xr:uid="{00000000-0005-0000-0000-000033480000}"/>
    <cellStyle name="Normal 2 6 5 7" xfId="18536" xr:uid="{00000000-0005-0000-0000-000034480000}"/>
    <cellStyle name="Normal 2 6 5 7 2" xfId="18537" xr:uid="{00000000-0005-0000-0000-000035480000}"/>
    <cellStyle name="Normal 2 6 5 8" xfId="18538" xr:uid="{00000000-0005-0000-0000-000036480000}"/>
    <cellStyle name="Normal 2 6 6" xfId="18539" xr:uid="{00000000-0005-0000-0000-000037480000}"/>
    <cellStyle name="Normal 2 6 6 2" xfId="18540" xr:uid="{00000000-0005-0000-0000-000038480000}"/>
    <cellStyle name="Normal 2 6 6 2 2" xfId="18541" xr:uid="{00000000-0005-0000-0000-000039480000}"/>
    <cellStyle name="Normal 2 6 6 2 2 2" xfId="18542" xr:uid="{00000000-0005-0000-0000-00003A480000}"/>
    <cellStyle name="Normal 2 6 6 2 3" xfId="18543" xr:uid="{00000000-0005-0000-0000-00003B480000}"/>
    <cellStyle name="Normal 2 6 6 3" xfId="18544" xr:uid="{00000000-0005-0000-0000-00003C480000}"/>
    <cellStyle name="Normal 2 6 6 3 2" xfId="18545" xr:uid="{00000000-0005-0000-0000-00003D480000}"/>
    <cellStyle name="Normal 2 6 6 3 2 2" xfId="18546" xr:uid="{00000000-0005-0000-0000-00003E480000}"/>
    <cellStyle name="Normal 2 6 6 3 3" xfId="18547" xr:uid="{00000000-0005-0000-0000-00003F480000}"/>
    <cellStyle name="Normal 2 6 6 4" xfId="18548" xr:uid="{00000000-0005-0000-0000-000040480000}"/>
    <cellStyle name="Normal 2 6 6 4 2" xfId="18549" xr:uid="{00000000-0005-0000-0000-000041480000}"/>
    <cellStyle name="Normal 2 6 6 4 2 2" xfId="18550" xr:uid="{00000000-0005-0000-0000-000042480000}"/>
    <cellStyle name="Normal 2 6 6 4 3" xfId="18551" xr:uid="{00000000-0005-0000-0000-000043480000}"/>
    <cellStyle name="Normal 2 6 6 5" xfId="18552" xr:uid="{00000000-0005-0000-0000-000044480000}"/>
    <cellStyle name="Normal 2 6 6 5 2" xfId="18553" xr:uid="{00000000-0005-0000-0000-000045480000}"/>
    <cellStyle name="Normal 2 6 6 6" xfId="18554" xr:uid="{00000000-0005-0000-0000-000046480000}"/>
    <cellStyle name="Normal 2 6 6 6 2" xfId="18555" xr:uid="{00000000-0005-0000-0000-000047480000}"/>
    <cellStyle name="Normal 2 6 6 7" xfId="18556" xr:uid="{00000000-0005-0000-0000-000048480000}"/>
    <cellStyle name="Normal 2 6 7" xfId="18557" xr:uid="{00000000-0005-0000-0000-000049480000}"/>
    <cellStyle name="Normal 2 6 7 2" xfId="18558" xr:uid="{00000000-0005-0000-0000-00004A480000}"/>
    <cellStyle name="Normal 2 6 7 2 2" xfId="18559" xr:uid="{00000000-0005-0000-0000-00004B480000}"/>
    <cellStyle name="Normal 2 6 7 2 2 2" xfId="18560" xr:uid="{00000000-0005-0000-0000-00004C480000}"/>
    <cellStyle name="Normal 2 6 7 2 3" xfId="18561" xr:uid="{00000000-0005-0000-0000-00004D480000}"/>
    <cellStyle name="Normal 2 6 7 3" xfId="18562" xr:uid="{00000000-0005-0000-0000-00004E480000}"/>
    <cellStyle name="Normal 2 6 7 3 2" xfId="18563" xr:uid="{00000000-0005-0000-0000-00004F480000}"/>
    <cellStyle name="Normal 2 6 7 3 2 2" xfId="18564" xr:uid="{00000000-0005-0000-0000-000050480000}"/>
    <cellStyle name="Normal 2 6 7 3 3" xfId="18565" xr:uid="{00000000-0005-0000-0000-000051480000}"/>
    <cellStyle name="Normal 2 6 7 4" xfId="18566" xr:uid="{00000000-0005-0000-0000-000052480000}"/>
    <cellStyle name="Normal 2 6 7 4 2" xfId="18567" xr:uid="{00000000-0005-0000-0000-000053480000}"/>
    <cellStyle name="Normal 2 6 7 4 2 2" xfId="18568" xr:uid="{00000000-0005-0000-0000-000054480000}"/>
    <cellStyle name="Normal 2 6 7 4 3" xfId="18569" xr:uid="{00000000-0005-0000-0000-000055480000}"/>
    <cellStyle name="Normal 2 6 7 5" xfId="18570" xr:uid="{00000000-0005-0000-0000-000056480000}"/>
    <cellStyle name="Normal 2 6 7 5 2" xfId="18571" xr:uid="{00000000-0005-0000-0000-000057480000}"/>
    <cellStyle name="Normal 2 6 7 6" xfId="18572" xr:uid="{00000000-0005-0000-0000-000058480000}"/>
    <cellStyle name="Normal 2 6 7 6 2" xfId="18573" xr:uid="{00000000-0005-0000-0000-000059480000}"/>
    <cellStyle name="Normal 2 6 7 7" xfId="18574" xr:uid="{00000000-0005-0000-0000-00005A480000}"/>
    <cellStyle name="Normal 2 6 8" xfId="18575" xr:uid="{00000000-0005-0000-0000-00005B480000}"/>
    <cellStyle name="Normal 2 6 8 2" xfId="18576" xr:uid="{00000000-0005-0000-0000-00005C480000}"/>
    <cellStyle name="Normal 2 6 8 2 2" xfId="18577" xr:uid="{00000000-0005-0000-0000-00005D480000}"/>
    <cellStyle name="Normal 2 6 8 3" xfId="18578" xr:uid="{00000000-0005-0000-0000-00005E480000}"/>
    <cellStyle name="Normal 2 6 9" xfId="18579" xr:uid="{00000000-0005-0000-0000-00005F480000}"/>
    <cellStyle name="Normal 2 6 9 2" xfId="18580" xr:uid="{00000000-0005-0000-0000-000060480000}"/>
    <cellStyle name="Normal 2 6 9 2 2" xfId="18581" xr:uid="{00000000-0005-0000-0000-000061480000}"/>
    <cellStyle name="Normal 2 6 9 3" xfId="18582" xr:uid="{00000000-0005-0000-0000-000062480000}"/>
    <cellStyle name="Normal 2 6_Confidential Information" xfId="18583" xr:uid="{00000000-0005-0000-0000-000063480000}"/>
    <cellStyle name="Normal 2 7" xfId="496" xr:uid="{00000000-0005-0000-0000-000064480000}"/>
    <cellStyle name="Normal 2 7 10" xfId="18584" xr:uid="{00000000-0005-0000-0000-000065480000}"/>
    <cellStyle name="Normal 2 7 11" xfId="18585" xr:uid="{00000000-0005-0000-0000-000066480000}"/>
    <cellStyle name="Normal 2 7 2" xfId="18586" xr:uid="{00000000-0005-0000-0000-000067480000}"/>
    <cellStyle name="Normal 2 7 2 2" xfId="18587" xr:uid="{00000000-0005-0000-0000-000068480000}"/>
    <cellStyle name="Normal 2 7 2 2 2" xfId="18588" xr:uid="{00000000-0005-0000-0000-000069480000}"/>
    <cellStyle name="Normal 2 7 2 2 2 2" xfId="18589" xr:uid="{00000000-0005-0000-0000-00006A480000}"/>
    <cellStyle name="Normal 2 7 2 2 3" xfId="18590" xr:uid="{00000000-0005-0000-0000-00006B480000}"/>
    <cellStyle name="Normal 2 7 2 3" xfId="18591" xr:uid="{00000000-0005-0000-0000-00006C480000}"/>
    <cellStyle name="Normal 2 7 2 3 2" xfId="18592" xr:uid="{00000000-0005-0000-0000-00006D480000}"/>
    <cellStyle name="Normal 2 7 2 3 2 2" xfId="18593" xr:uid="{00000000-0005-0000-0000-00006E480000}"/>
    <cellStyle name="Normal 2 7 2 3 3" xfId="18594" xr:uid="{00000000-0005-0000-0000-00006F480000}"/>
    <cellStyle name="Normal 2 7 2 4" xfId="18595" xr:uid="{00000000-0005-0000-0000-000070480000}"/>
    <cellStyle name="Normal 2 7 2 4 2" xfId="18596" xr:uid="{00000000-0005-0000-0000-000071480000}"/>
    <cellStyle name="Normal 2 7 2 4 2 2" xfId="18597" xr:uid="{00000000-0005-0000-0000-000072480000}"/>
    <cellStyle name="Normal 2 7 2 4 3" xfId="18598" xr:uid="{00000000-0005-0000-0000-000073480000}"/>
    <cellStyle name="Normal 2 7 2 5" xfId="18599" xr:uid="{00000000-0005-0000-0000-000074480000}"/>
    <cellStyle name="Normal 2 7 2 5 2" xfId="18600" xr:uid="{00000000-0005-0000-0000-000075480000}"/>
    <cellStyle name="Normal 2 7 2 6" xfId="18601" xr:uid="{00000000-0005-0000-0000-000076480000}"/>
    <cellStyle name="Normal 2 7 2 6 2" xfId="18602" xr:uid="{00000000-0005-0000-0000-000077480000}"/>
    <cellStyle name="Normal 2 7 2 7" xfId="18603" xr:uid="{00000000-0005-0000-0000-000078480000}"/>
    <cellStyle name="Normal 2 7 3" xfId="18604" xr:uid="{00000000-0005-0000-0000-000079480000}"/>
    <cellStyle name="Normal 2 7 3 2" xfId="18605" xr:uid="{00000000-0005-0000-0000-00007A480000}"/>
    <cellStyle name="Normal 2 7 3 2 2" xfId="18606" xr:uid="{00000000-0005-0000-0000-00007B480000}"/>
    <cellStyle name="Normal 2 7 3 2 2 2" xfId="18607" xr:uid="{00000000-0005-0000-0000-00007C480000}"/>
    <cellStyle name="Normal 2 7 3 2 3" xfId="18608" xr:uid="{00000000-0005-0000-0000-00007D480000}"/>
    <cellStyle name="Normal 2 7 3 3" xfId="18609" xr:uid="{00000000-0005-0000-0000-00007E480000}"/>
    <cellStyle name="Normal 2 7 3 3 2" xfId="18610" xr:uid="{00000000-0005-0000-0000-00007F480000}"/>
    <cellStyle name="Normal 2 7 3 3 2 2" xfId="18611" xr:uid="{00000000-0005-0000-0000-000080480000}"/>
    <cellStyle name="Normal 2 7 3 3 3" xfId="18612" xr:uid="{00000000-0005-0000-0000-000081480000}"/>
    <cellStyle name="Normal 2 7 3 4" xfId="18613" xr:uid="{00000000-0005-0000-0000-000082480000}"/>
    <cellStyle name="Normal 2 7 3 4 2" xfId="18614" xr:uid="{00000000-0005-0000-0000-000083480000}"/>
    <cellStyle name="Normal 2 7 3 4 2 2" xfId="18615" xr:uid="{00000000-0005-0000-0000-000084480000}"/>
    <cellStyle name="Normal 2 7 3 4 3" xfId="18616" xr:uid="{00000000-0005-0000-0000-000085480000}"/>
    <cellStyle name="Normal 2 7 3 5" xfId="18617" xr:uid="{00000000-0005-0000-0000-000086480000}"/>
    <cellStyle name="Normal 2 7 3 5 2" xfId="18618" xr:uid="{00000000-0005-0000-0000-000087480000}"/>
    <cellStyle name="Normal 2 7 3 6" xfId="18619" xr:uid="{00000000-0005-0000-0000-000088480000}"/>
    <cellStyle name="Normal 2 7 3 6 2" xfId="18620" xr:uid="{00000000-0005-0000-0000-000089480000}"/>
    <cellStyle name="Normal 2 7 3 7" xfId="18621" xr:uid="{00000000-0005-0000-0000-00008A480000}"/>
    <cellStyle name="Normal 2 7 4" xfId="18622" xr:uid="{00000000-0005-0000-0000-00008B480000}"/>
    <cellStyle name="Normal 2 7 4 2" xfId="18623" xr:uid="{00000000-0005-0000-0000-00008C480000}"/>
    <cellStyle name="Normal 2 7 4 2 2" xfId="18624" xr:uid="{00000000-0005-0000-0000-00008D480000}"/>
    <cellStyle name="Normal 2 7 4 3" xfId="18625" xr:uid="{00000000-0005-0000-0000-00008E480000}"/>
    <cellStyle name="Normal 2 7 5" xfId="18626" xr:uid="{00000000-0005-0000-0000-00008F480000}"/>
    <cellStyle name="Normal 2 7 5 2" xfId="18627" xr:uid="{00000000-0005-0000-0000-000090480000}"/>
    <cellStyle name="Normal 2 7 5 2 2" xfId="18628" xr:uid="{00000000-0005-0000-0000-000091480000}"/>
    <cellStyle name="Normal 2 7 5 3" xfId="18629" xr:uid="{00000000-0005-0000-0000-000092480000}"/>
    <cellStyle name="Normal 2 7 6" xfId="18630" xr:uid="{00000000-0005-0000-0000-000093480000}"/>
    <cellStyle name="Normal 2 7 6 2" xfId="18631" xr:uid="{00000000-0005-0000-0000-000094480000}"/>
    <cellStyle name="Normal 2 7 6 2 2" xfId="18632" xr:uid="{00000000-0005-0000-0000-000095480000}"/>
    <cellStyle name="Normal 2 7 6 3" xfId="18633" xr:uid="{00000000-0005-0000-0000-000096480000}"/>
    <cellStyle name="Normal 2 7 7" xfId="18634" xr:uid="{00000000-0005-0000-0000-000097480000}"/>
    <cellStyle name="Normal 2 7 7 2" xfId="18635" xr:uid="{00000000-0005-0000-0000-000098480000}"/>
    <cellStyle name="Normal 2 7 8" xfId="18636" xr:uid="{00000000-0005-0000-0000-000099480000}"/>
    <cellStyle name="Normal 2 7 8 2" xfId="18637" xr:uid="{00000000-0005-0000-0000-00009A480000}"/>
    <cellStyle name="Normal 2 7 9" xfId="18638" xr:uid="{00000000-0005-0000-0000-00009B480000}"/>
    <cellStyle name="Normal 2 8" xfId="18639" xr:uid="{00000000-0005-0000-0000-00009C480000}"/>
    <cellStyle name="Normal 2 8 2" xfId="18640" xr:uid="{00000000-0005-0000-0000-00009D480000}"/>
    <cellStyle name="Normal 2 8 2 2" xfId="18641" xr:uid="{00000000-0005-0000-0000-00009E480000}"/>
    <cellStyle name="Normal 2 8 2 2 2" xfId="18642" xr:uid="{00000000-0005-0000-0000-00009F480000}"/>
    <cellStyle name="Normal 2 8 2 2 2 2" xfId="18643" xr:uid="{00000000-0005-0000-0000-0000A0480000}"/>
    <cellStyle name="Normal 2 8 2 2 3" xfId="18644" xr:uid="{00000000-0005-0000-0000-0000A1480000}"/>
    <cellStyle name="Normal 2 8 2 3" xfId="18645" xr:uid="{00000000-0005-0000-0000-0000A2480000}"/>
    <cellStyle name="Normal 2 8 2 3 2" xfId="18646" xr:uid="{00000000-0005-0000-0000-0000A3480000}"/>
    <cellStyle name="Normal 2 8 2 3 2 2" xfId="18647" xr:uid="{00000000-0005-0000-0000-0000A4480000}"/>
    <cellStyle name="Normal 2 8 2 3 3" xfId="18648" xr:uid="{00000000-0005-0000-0000-0000A5480000}"/>
    <cellStyle name="Normal 2 8 2 4" xfId="18649" xr:uid="{00000000-0005-0000-0000-0000A6480000}"/>
    <cellStyle name="Normal 2 8 2 4 2" xfId="18650" xr:uid="{00000000-0005-0000-0000-0000A7480000}"/>
    <cellStyle name="Normal 2 8 2 4 2 2" xfId="18651" xr:uid="{00000000-0005-0000-0000-0000A8480000}"/>
    <cellStyle name="Normal 2 8 2 4 3" xfId="18652" xr:uid="{00000000-0005-0000-0000-0000A9480000}"/>
    <cellStyle name="Normal 2 8 2 5" xfId="18653" xr:uid="{00000000-0005-0000-0000-0000AA480000}"/>
    <cellStyle name="Normal 2 8 2 5 2" xfId="18654" xr:uid="{00000000-0005-0000-0000-0000AB480000}"/>
    <cellStyle name="Normal 2 8 2 6" xfId="18655" xr:uid="{00000000-0005-0000-0000-0000AC480000}"/>
    <cellStyle name="Normal 2 8 2 6 2" xfId="18656" xr:uid="{00000000-0005-0000-0000-0000AD480000}"/>
    <cellStyle name="Normal 2 8 2 7" xfId="18657" xr:uid="{00000000-0005-0000-0000-0000AE480000}"/>
    <cellStyle name="Normal 2 8 3" xfId="18658" xr:uid="{00000000-0005-0000-0000-0000AF480000}"/>
    <cellStyle name="Normal 2 8 3 2" xfId="18659" xr:uid="{00000000-0005-0000-0000-0000B0480000}"/>
    <cellStyle name="Normal 2 8 3 2 2" xfId="18660" xr:uid="{00000000-0005-0000-0000-0000B1480000}"/>
    <cellStyle name="Normal 2 8 3 2 2 2" xfId="18661" xr:uid="{00000000-0005-0000-0000-0000B2480000}"/>
    <cellStyle name="Normal 2 8 3 2 3" xfId="18662" xr:uid="{00000000-0005-0000-0000-0000B3480000}"/>
    <cellStyle name="Normal 2 8 3 3" xfId="18663" xr:uid="{00000000-0005-0000-0000-0000B4480000}"/>
    <cellStyle name="Normal 2 8 3 3 2" xfId="18664" xr:uid="{00000000-0005-0000-0000-0000B5480000}"/>
    <cellStyle name="Normal 2 8 3 3 2 2" xfId="18665" xr:uid="{00000000-0005-0000-0000-0000B6480000}"/>
    <cellStyle name="Normal 2 8 3 3 3" xfId="18666" xr:uid="{00000000-0005-0000-0000-0000B7480000}"/>
    <cellStyle name="Normal 2 8 3 4" xfId="18667" xr:uid="{00000000-0005-0000-0000-0000B8480000}"/>
    <cellStyle name="Normal 2 8 3 4 2" xfId="18668" xr:uid="{00000000-0005-0000-0000-0000B9480000}"/>
    <cellStyle name="Normal 2 8 3 4 2 2" xfId="18669" xr:uid="{00000000-0005-0000-0000-0000BA480000}"/>
    <cellStyle name="Normal 2 8 3 4 3" xfId="18670" xr:uid="{00000000-0005-0000-0000-0000BB480000}"/>
    <cellStyle name="Normal 2 8 3 5" xfId="18671" xr:uid="{00000000-0005-0000-0000-0000BC480000}"/>
    <cellStyle name="Normal 2 8 3 5 2" xfId="18672" xr:uid="{00000000-0005-0000-0000-0000BD480000}"/>
    <cellStyle name="Normal 2 8 3 6" xfId="18673" xr:uid="{00000000-0005-0000-0000-0000BE480000}"/>
    <cellStyle name="Normal 2 8 3 6 2" xfId="18674" xr:uid="{00000000-0005-0000-0000-0000BF480000}"/>
    <cellStyle name="Normal 2 8 3 7" xfId="18675" xr:uid="{00000000-0005-0000-0000-0000C0480000}"/>
    <cellStyle name="Normal 2 8 4" xfId="18676" xr:uid="{00000000-0005-0000-0000-0000C1480000}"/>
    <cellStyle name="Normal 2 8 4 2" xfId="18677" xr:uid="{00000000-0005-0000-0000-0000C2480000}"/>
    <cellStyle name="Normal 2 8 4 2 2" xfId="18678" xr:uid="{00000000-0005-0000-0000-0000C3480000}"/>
    <cellStyle name="Normal 2 8 4 3" xfId="18679" xr:uid="{00000000-0005-0000-0000-0000C4480000}"/>
    <cellStyle name="Normal 2 8 5" xfId="18680" xr:uid="{00000000-0005-0000-0000-0000C5480000}"/>
    <cellStyle name="Normal 2 8 5 2" xfId="18681" xr:uid="{00000000-0005-0000-0000-0000C6480000}"/>
    <cellStyle name="Normal 2 8 5 2 2" xfId="18682" xr:uid="{00000000-0005-0000-0000-0000C7480000}"/>
    <cellStyle name="Normal 2 8 5 3" xfId="18683" xr:uid="{00000000-0005-0000-0000-0000C8480000}"/>
    <cellStyle name="Normal 2 8 6" xfId="18684" xr:uid="{00000000-0005-0000-0000-0000C9480000}"/>
    <cellStyle name="Normal 2 8 6 2" xfId="18685" xr:uid="{00000000-0005-0000-0000-0000CA480000}"/>
    <cellStyle name="Normal 2 8 6 2 2" xfId="18686" xr:uid="{00000000-0005-0000-0000-0000CB480000}"/>
    <cellStyle name="Normal 2 8 6 3" xfId="18687" xr:uid="{00000000-0005-0000-0000-0000CC480000}"/>
    <cellStyle name="Normal 2 8 7" xfId="18688" xr:uid="{00000000-0005-0000-0000-0000CD480000}"/>
    <cellStyle name="Normal 2 8 7 2" xfId="18689" xr:uid="{00000000-0005-0000-0000-0000CE480000}"/>
    <cellStyle name="Normal 2 8 8" xfId="18690" xr:uid="{00000000-0005-0000-0000-0000CF480000}"/>
    <cellStyle name="Normal 2 8 8 2" xfId="18691" xr:uid="{00000000-0005-0000-0000-0000D0480000}"/>
    <cellStyle name="Normal 2 8 9" xfId="18692" xr:uid="{00000000-0005-0000-0000-0000D1480000}"/>
    <cellStyle name="Normal 2 9" xfId="18693" xr:uid="{00000000-0005-0000-0000-0000D2480000}"/>
    <cellStyle name="Normal 2 9 2" xfId="18694" xr:uid="{00000000-0005-0000-0000-0000D3480000}"/>
    <cellStyle name="Normal 2 9 2 2" xfId="18695" xr:uid="{00000000-0005-0000-0000-0000D4480000}"/>
    <cellStyle name="Normal 2 9 2 2 2" xfId="18696" xr:uid="{00000000-0005-0000-0000-0000D5480000}"/>
    <cellStyle name="Normal 2 9 2 2 2 2" xfId="18697" xr:uid="{00000000-0005-0000-0000-0000D6480000}"/>
    <cellStyle name="Normal 2 9 2 2 3" xfId="18698" xr:uid="{00000000-0005-0000-0000-0000D7480000}"/>
    <cellStyle name="Normal 2 9 2 3" xfId="18699" xr:uid="{00000000-0005-0000-0000-0000D8480000}"/>
    <cellStyle name="Normal 2 9 2 3 2" xfId="18700" xr:uid="{00000000-0005-0000-0000-0000D9480000}"/>
    <cellStyle name="Normal 2 9 2 3 2 2" xfId="18701" xr:uid="{00000000-0005-0000-0000-0000DA480000}"/>
    <cellStyle name="Normal 2 9 2 3 3" xfId="18702" xr:uid="{00000000-0005-0000-0000-0000DB480000}"/>
    <cellStyle name="Normal 2 9 2 4" xfId="18703" xr:uid="{00000000-0005-0000-0000-0000DC480000}"/>
    <cellStyle name="Normal 2 9 2 4 2" xfId="18704" xr:uid="{00000000-0005-0000-0000-0000DD480000}"/>
    <cellStyle name="Normal 2 9 2 4 2 2" xfId="18705" xr:uid="{00000000-0005-0000-0000-0000DE480000}"/>
    <cellStyle name="Normal 2 9 2 4 3" xfId="18706" xr:uid="{00000000-0005-0000-0000-0000DF480000}"/>
    <cellStyle name="Normal 2 9 2 5" xfId="18707" xr:uid="{00000000-0005-0000-0000-0000E0480000}"/>
    <cellStyle name="Normal 2 9 2 5 2" xfId="18708" xr:uid="{00000000-0005-0000-0000-0000E1480000}"/>
    <cellStyle name="Normal 2 9 2 6" xfId="18709" xr:uid="{00000000-0005-0000-0000-0000E2480000}"/>
    <cellStyle name="Normal 2 9 2 6 2" xfId="18710" xr:uid="{00000000-0005-0000-0000-0000E3480000}"/>
    <cellStyle name="Normal 2 9 2 7" xfId="18711" xr:uid="{00000000-0005-0000-0000-0000E4480000}"/>
    <cellStyle name="Normal 2 9 3" xfId="18712" xr:uid="{00000000-0005-0000-0000-0000E5480000}"/>
    <cellStyle name="Normal 2 9 3 2" xfId="18713" xr:uid="{00000000-0005-0000-0000-0000E6480000}"/>
    <cellStyle name="Normal 2 9 3 2 2" xfId="18714" xr:uid="{00000000-0005-0000-0000-0000E7480000}"/>
    <cellStyle name="Normal 2 9 3 3" xfId="18715" xr:uid="{00000000-0005-0000-0000-0000E8480000}"/>
    <cellStyle name="Normal 2 9 4" xfId="18716" xr:uid="{00000000-0005-0000-0000-0000E9480000}"/>
    <cellStyle name="Normal 2 9 4 2" xfId="18717" xr:uid="{00000000-0005-0000-0000-0000EA480000}"/>
    <cellStyle name="Normal 2 9 4 2 2" xfId="18718" xr:uid="{00000000-0005-0000-0000-0000EB480000}"/>
    <cellStyle name="Normal 2 9 4 3" xfId="18719" xr:uid="{00000000-0005-0000-0000-0000EC480000}"/>
    <cellStyle name="Normal 2 9 5" xfId="18720" xr:uid="{00000000-0005-0000-0000-0000ED480000}"/>
    <cellStyle name="Normal 2 9 5 2" xfId="18721" xr:uid="{00000000-0005-0000-0000-0000EE480000}"/>
    <cellStyle name="Normal 2 9 5 2 2" xfId="18722" xr:uid="{00000000-0005-0000-0000-0000EF480000}"/>
    <cellStyle name="Normal 2 9 5 3" xfId="18723" xr:uid="{00000000-0005-0000-0000-0000F0480000}"/>
    <cellStyle name="Normal 2 9 6" xfId="18724" xr:uid="{00000000-0005-0000-0000-0000F1480000}"/>
    <cellStyle name="Normal 2 9 6 2" xfId="18725" xr:uid="{00000000-0005-0000-0000-0000F2480000}"/>
    <cellStyle name="Normal 2 9 7" xfId="18726" xr:uid="{00000000-0005-0000-0000-0000F3480000}"/>
    <cellStyle name="Normal 2 9 7 2" xfId="18727" xr:uid="{00000000-0005-0000-0000-0000F4480000}"/>
    <cellStyle name="Normal 2 9 8" xfId="18728" xr:uid="{00000000-0005-0000-0000-0000F5480000}"/>
    <cellStyle name="Normal 2_Confidential Information" xfId="18729" xr:uid="{00000000-0005-0000-0000-0000F6480000}"/>
    <cellStyle name="Normal 20" xfId="497" xr:uid="{00000000-0005-0000-0000-0000F7480000}"/>
    <cellStyle name="Normal 20 10" xfId="18730" xr:uid="{00000000-0005-0000-0000-0000F8480000}"/>
    <cellStyle name="Normal 20 10 2" xfId="18731" xr:uid="{00000000-0005-0000-0000-0000F9480000}"/>
    <cellStyle name="Normal 20 10 2 2" xfId="18732" xr:uid="{00000000-0005-0000-0000-0000FA480000}"/>
    <cellStyle name="Normal 20 10 3" xfId="18733" xr:uid="{00000000-0005-0000-0000-0000FB480000}"/>
    <cellStyle name="Normal 20 11" xfId="18734" xr:uid="{00000000-0005-0000-0000-0000FC480000}"/>
    <cellStyle name="Normal 20 11 2" xfId="18735" xr:uid="{00000000-0005-0000-0000-0000FD480000}"/>
    <cellStyle name="Normal 20 11 2 2" xfId="18736" xr:uid="{00000000-0005-0000-0000-0000FE480000}"/>
    <cellStyle name="Normal 20 11 3" xfId="18737" xr:uid="{00000000-0005-0000-0000-0000FF480000}"/>
    <cellStyle name="Normal 20 12" xfId="18738" xr:uid="{00000000-0005-0000-0000-000000490000}"/>
    <cellStyle name="Normal 20 12 2" xfId="18739" xr:uid="{00000000-0005-0000-0000-000001490000}"/>
    <cellStyle name="Normal 20 12 2 2" xfId="18740" xr:uid="{00000000-0005-0000-0000-000002490000}"/>
    <cellStyle name="Normal 20 12 3" xfId="18741" xr:uid="{00000000-0005-0000-0000-000003490000}"/>
    <cellStyle name="Normal 20 13" xfId="18742" xr:uid="{00000000-0005-0000-0000-000004490000}"/>
    <cellStyle name="Normal 20 13 2" xfId="18743" xr:uid="{00000000-0005-0000-0000-000005490000}"/>
    <cellStyle name="Normal 20 14" xfId="18744" xr:uid="{00000000-0005-0000-0000-000006490000}"/>
    <cellStyle name="Normal 20 14 2" xfId="18745" xr:uid="{00000000-0005-0000-0000-000007490000}"/>
    <cellStyle name="Normal 20 15" xfId="18746" xr:uid="{00000000-0005-0000-0000-000008490000}"/>
    <cellStyle name="Normal 20 2" xfId="498" xr:uid="{00000000-0005-0000-0000-000009490000}"/>
    <cellStyle name="Normal 20 2 10" xfId="18747" xr:uid="{00000000-0005-0000-0000-00000A490000}"/>
    <cellStyle name="Normal 20 2 10 2" xfId="18748" xr:uid="{00000000-0005-0000-0000-00000B490000}"/>
    <cellStyle name="Normal 20 2 10 2 2" xfId="18749" xr:uid="{00000000-0005-0000-0000-00000C490000}"/>
    <cellStyle name="Normal 20 2 10 3" xfId="18750" xr:uid="{00000000-0005-0000-0000-00000D490000}"/>
    <cellStyle name="Normal 20 2 11" xfId="18751" xr:uid="{00000000-0005-0000-0000-00000E490000}"/>
    <cellStyle name="Normal 20 2 11 2" xfId="18752" xr:uid="{00000000-0005-0000-0000-00000F490000}"/>
    <cellStyle name="Normal 20 2 12" xfId="18753" xr:uid="{00000000-0005-0000-0000-000010490000}"/>
    <cellStyle name="Normal 20 2 12 2" xfId="18754" xr:uid="{00000000-0005-0000-0000-000011490000}"/>
    <cellStyle name="Normal 20 2 13" xfId="18755" xr:uid="{00000000-0005-0000-0000-000012490000}"/>
    <cellStyle name="Normal 20 2 2" xfId="499" xr:uid="{00000000-0005-0000-0000-000013490000}"/>
    <cellStyle name="Normal 20 2 2 10" xfId="18756" xr:uid="{00000000-0005-0000-0000-000014490000}"/>
    <cellStyle name="Normal 20 2 2 10 2" xfId="18757" xr:uid="{00000000-0005-0000-0000-000015490000}"/>
    <cellStyle name="Normal 20 2 2 11" xfId="18758" xr:uid="{00000000-0005-0000-0000-000016490000}"/>
    <cellStyle name="Normal 20 2 2 2" xfId="18759" xr:uid="{00000000-0005-0000-0000-000017490000}"/>
    <cellStyle name="Normal 20 2 2 2 2" xfId="18760" xr:uid="{00000000-0005-0000-0000-000018490000}"/>
    <cellStyle name="Normal 20 2 2 2 2 2" xfId="18761" xr:uid="{00000000-0005-0000-0000-000019490000}"/>
    <cellStyle name="Normal 20 2 2 2 2 2 2" xfId="18762" xr:uid="{00000000-0005-0000-0000-00001A490000}"/>
    <cellStyle name="Normal 20 2 2 2 2 2 2 2" xfId="18763" xr:uid="{00000000-0005-0000-0000-00001B490000}"/>
    <cellStyle name="Normal 20 2 2 2 2 2 3" xfId="18764" xr:uid="{00000000-0005-0000-0000-00001C490000}"/>
    <cellStyle name="Normal 20 2 2 2 2 3" xfId="18765" xr:uid="{00000000-0005-0000-0000-00001D490000}"/>
    <cellStyle name="Normal 20 2 2 2 2 3 2" xfId="18766" xr:uid="{00000000-0005-0000-0000-00001E490000}"/>
    <cellStyle name="Normal 20 2 2 2 2 3 2 2" xfId="18767" xr:uid="{00000000-0005-0000-0000-00001F490000}"/>
    <cellStyle name="Normal 20 2 2 2 2 3 3" xfId="18768" xr:uid="{00000000-0005-0000-0000-000020490000}"/>
    <cellStyle name="Normal 20 2 2 2 2 4" xfId="18769" xr:uid="{00000000-0005-0000-0000-000021490000}"/>
    <cellStyle name="Normal 20 2 2 2 2 4 2" xfId="18770" xr:uid="{00000000-0005-0000-0000-000022490000}"/>
    <cellStyle name="Normal 20 2 2 2 2 4 2 2" xfId="18771" xr:uid="{00000000-0005-0000-0000-000023490000}"/>
    <cellStyle name="Normal 20 2 2 2 2 4 3" xfId="18772" xr:uid="{00000000-0005-0000-0000-000024490000}"/>
    <cellStyle name="Normal 20 2 2 2 2 5" xfId="18773" xr:uid="{00000000-0005-0000-0000-000025490000}"/>
    <cellStyle name="Normal 20 2 2 2 2 5 2" xfId="18774" xr:uid="{00000000-0005-0000-0000-000026490000}"/>
    <cellStyle name="Normal 20 2 2 2 2 6" xfId="18775" xr:uid="{00000000-0005-0000-0000-000027490000}"/>
    <cellStyle name="Normal 20 2 2 2 2 6 2" xfId="18776" xr:uid="{00000000-0005-0000-0000-000028490000}"/>
    <cellStyle name="Normal 20 2 2 2 2 7" xfId="18777" xr:uid="{00000000-0005-0000-0000-000029490000}"/>
    <cellStyle name="Normal 20 2 2 2 3" xfId="18778" xr:uid="{00000000-0005-0000-0000-00002A490000}"/>
    <cellStyle name="Normal 20 2 2 2 3 2" xfId="18779" xr:uid="{00000000-0005-0000-0000-00002B490000}"/>
    <cellStyle name="Normal 20 2 2 2 3 2 2" xfId="18780" xr:uid="{00000000-0005-0000-0000-00002C490000}"/>
    <cellStyle name="Normal 20 2 2 2 3 2 2 2" xfId="18781" xr:uid="{00000000-0005-0000-0000-00002D490000}"/>
    <cellStyle name="Normal 20 2 2 2 3 2 3" xfId="18782" xr:uid="{00000000-0005-0000-0000-00002E490000}"/>
    <cellStyle name="Normal 20 2 2 2 3 3" xfId="18783" xr:uid="{00000000-0005-0000-0000-00002F490000}"/>
    <cellStyle name="Normal 20 2 2 2 3 3 2" xfId="18784" xr:uid="{00000000-0005-0000-0000-000030490000}"/>
    <cellStyle name="Normal 20 2 2 2 3 3 2 2" xfId="18785" xr:uid="{00000000-0005-0000-0000-000031490000}"/>
    <cellStyle name="Normal 20 2 2 2 3 3 3" xfId="18786" xr:uid="{00000000-0005-0000-0000-000032490000}"/>
    <cellStyle name="Normal 20 2 2 2 3 4" xfId="18787" xr:uid="{00000000-0005-0000-0000-000033490000}"/>
    <cellStyle name="Normal 20 2 2 2 3 4 2" xfId="18788" xr:uid="{00000000-0005-0000-0000-000034490000}"/>
    <cellStyle name="Normal 20 2 2 2 3 4 2 2" xfId="18789" xr:uid="{00000000-0005-0000-0000-000035490000}"/>
    <cellStyle name="Normal 20 2 2 2 3 4 3" xfId="18790" xr:uid="{00000000-0005-0000-0000-000036490000}"/>
    <cellStyle name="Normal 20 2 2 2 3 5" xfId="18791" xr:uid="{00000000-0005-0000-0000-000037490000}"/>
    <cellStyle name="Normal 20 2 2 2 3 5 2" xfId="18792" xr:uid="{00000000-0005-0000-0000-000038490000}"/>
    <cellStyle name="Normal 20 2 2 2 3 6" xfId="18793" xr:uid="{00000000-0005-0000-0000-000039490000}"/>
    <cellStyle name="Normal 20 2 2 2 3 6 2" xfId="18794" xr:uid="{00000000-0005-0000-0000-00003A490000}"/>
    <cellStyle name="Normal 20 2 2 2 3 7" xfId="18795" xr:uid="{00000000-0005-0000-0000-00003B490000}"/>
    <cellStyle name="Normal 20 2 2 2 4" xfId="18796" xr:uid="{00000000-0005-0000-0000-00003C490000}"/>
    <cellStyle name="Normal 20 2 2 2 4 2" xfId="18797" xr:uid="{00000000-0005-0000-0000-00003D490000}"/>
    <cellStyle name="Normal 20 2 2 2 4 2 2" xfId="18798" xr:uid="{00000000-0005-0000-0000-00003E490000}"/>
    <cellStyle name="Normal 20 2 2 2 4 3" xfId="18799" xr:uid="{00000000-0005-0000-0000-00003F490000}"/>
    <cellStyle name="Normal 20 2 2 2 5" xfId="18800" xr:uid="{00000000-0005-0000-0000-000040490000}"/>
    <cellStyle name="Normal 20 2 2 2 5 2" xfId="18801" xr:uid="{00000000-0005-0000-0000-000041490000}"/>
    <cellStyle name="Normal 20 2 2 2 5 2 2" xfId="18802" xr:uid="{00000000-0005-0000-0000-000042490000}"/>
    <cellStyle name="Normal 20 2 2 2 5 3" xfId="18803" xr:uid="{00000000-0005-0000-0000-000043490000}"/>
    <cellStyle name="Normal 20 2 2 2 6" xfId="18804" xr:uid="{00000000-0005-0000-0000-000044490000}"/>
    <cellStyle name="Normal 20 2 2 2 6 2" xfId="18805" xr:uid="{00000000-0005-0000-0000-000045490000}"/>
    <cellStyle name="Normal 20 2 2 2 6 2 2" xfId="18806" xr:uid="{00000000-0005-0000-0000-000046490000}"/>
    <cellStyle name="Normal 20 2 2 2 6 3" xfId="18807" xr:uid="{00000000-0005-0000-0000-000047490000}"/>
    <cellStyle name="Normal 20 2 2 2 7" xfId="18808" xr:uid="{00000000-0005-0000-0000-000048490000}"/>
    <cellStyle name="Normal 20 2 2 2 7 2" xfId="18809" xr:uid="{00000000-0005-0000-0000-000049490000}"/>
    <cellStyle name="Normal 20 2 2 2 8" xfId="18810" xr:uid="{00000000-0005-0000-0000-00004A490000}"/>
    <cellStyle name="Normal 20 2 2 2 8 2" xfId="18811" xr:uid="{00000000-0005-0000-0000-00004B490000}"/>
    <cellStyle name="Normal 20 2 2 2 9" xfId="18812" xr:uid="{00000000-0005-0000-0000-00004C490000}"/>
    <cellStyle name="Normal 20 2 2 3" xfId="18813" xr:uid="{00000000-0005-0000-0000-00004D490000}"/>
    <cellStyle name="Normal 20 2 2 3 2" xfId="18814" xr:uid="{00000000-0005-0000-0000-00004E490000}"/>
    <cellStyle name="Normal 20 2 2 3 2 2" xfId="18815" xr:uid="{00000000-0005-0000-0000-00004F490000}"/>
    <cellStyle name="Normal 20 2 2 3 2 2 2" xfId="18816" xr:uid="{00000000-0005-0000-0000-000050490000}"/>
    <cellStyle name="Normal 20 2 2 3 2 2 2 2" xfId="18817" xr:uid="{00000000-0005-0000-0000-000051490000}"/>
    <cellStyle name="Normal 20 2 2 3 2 2 3" xfId="18818" xr:uid="{00000000-0005-0000-0000-000052490000}"/>
    <cellStyle name="Normal 20 2 2 3 2 3" xfId="18819" xr:uid="{00000000-0005-0000-0000-000053490000}"/>
    <cellStyle name="Normal 20 2 2 3 2 3 2" xfId="18820" xr:uid="{00000000-0005-0000-0000-000054490000}"/>
    <cellStyle name="Normal 20 2 2 3 2 3 2 2" xfId="18821" xr:uid="{00000000-0005-0000-0000-000055490000}"/>
    <cellStyle name="Normal 20 2 2 3 2 3 3" xfId="18822" xr:uid="{00000000-0005-0000-0000-000056490000}"/>
    <cellStyle name="Normal 20 2 2 3 2 4" xfId="18823" xr:uid="{00000000-0005-0000-0000-000057490000}"/>
    <cellStyle name="Normal 20 2 2 3 2 4 2" xfId="18824" xr:uid="{00000000-0005-0000-0000-000058490000}"/>
    <cellStyle name="Normal 20 2 2 3 2 4 2 2" xfId="18825" xr:uid="{00000000-0005-0000-0000-000059490000}"/>
    <cellStyle name="Normal 20 2 2 3 2 4 3" xfId="18826" xr:uid="{00000000-0005-0000-0000-00005A490000}"/>
    <cellStyle name="Normal 20 2 2 3 2 5" xfId="18827" xr:uid="{00000000-0005-0000-0000-00005B490000}"/>
    <cellStyle name="Normal 20 2 2 3 2 5 2" xfId="18828" xr:uid="{00000000-0005-0000-0000-00005C490000}"/>
    <cellStyle name="Normal 20 2 2 3 2 6" xfId="18829" xr:uid="{00000000-0005-0000-0000-00005D490000}"/>
    <cellStyle name="Normal 20 2 2 3 2 6 2" xfId="18830" xr:uid="{00000000-0005-0000-0000-00005E490000}"/>
    <cellStyle name="Normal 20 2 2 3 2 7" xfId="18831" xr:uid="{00000000-0005-0000-0000-00005F490000}"/>
    <cellStyle name="Normal 20 2 2 3 3" xfId="18832" xr:uid="{00000000-0005-0000-0000-000060490000}"/>
    <cellStyle name="Normal 20 2 2 3 3 2" xfId="18833" xr:uid="{00000000-0005-0000-0000-000061490000}"/>
    <cellStyle name="Normal 20 2 2 3 3 2 2" xfId="18834" xr:uid="{00000000-0005-0000-0000-000062490000}"/>
    <cellStyle name="Normal 20 2 2 3 3 3" xfId="18835" xr:uid="{00000000-0005-0000-0000-000063490000}"/>
    <cellStyle name="Normal 20 2 2 3 4" xfId="18836" xr:uid="{00000000-0005-0000-0000-000064490000}"/>
    <cellStyle name="Normal 20 2 2 3 4 2" xfId="18837" xr:uid="{00000000-0005-0000-0000-000065490000}"/>
    <cellStyle name="Normal 20 2 2 3 4 2 2" xfId="18838" xr:uid="{00000000-0005-0000-0000-000066490000}"/>
    <cellStyle name="Normal 20 2 2 3 4 3" xfId="18839" xr:uid="{00000000-0005-0000-0000-000067490000}"/>
    <cellStyle name="Normal 20 2 2 3 5" xfId="18840" xr:uid="{00000000-0005-0000-0000-000068490000}"/>
    <cellStyle name="Normal 20 2 2 3 5 2" xfId="18841" xr:uid="{00000000-0005-0000-0000-000069490000}"/>
    <cellStyle name="Normal 20 2 2 3 5 2 2" xfId="18842" xr:uid="{00000000-0005-0000-0000-00006A490000}"/>
    <cellStyle name="Normal 20 2 2 3 5 3" xfId="18843" xr:uid="{00000000-0005-0000-0000-00006B490000}"/>
    <cellStyle name="Normal 20 2 2 3 6" xfId="18844" xr:uid="{00000000-0005-0000-0000-00006C490000}"/>
    <cellStyle name="Normal 20 2 2 3 6 2" xfId="18845" xr:uid="{00000000-0005-0000-0000-00006D490000}"/>
    <cellStyle name="Normal 20 2 2 3 7" xfId="18846" xr:uid="{00000000-0005-0000-0000-00006E490000}"/>
    <cellStyle name="Normal 20 2 2 3 7 2" xfId="18847" xr:uid="{00000000-0005-0000-0000-00006F490000}"/>
    <cellStyle name="Normal 20 2 2 3 8" xfId="18848" xr:uid="{00000000-0005-0000-0000-000070490000}"/>
    <cellStyle name="Normal 20 2 2 4" xfId="18849" xr:uid="{00000000-0005-0000-0000-000071490000}"/>
    <cellStyle name="Normal 20 2 2 4 2" xfId="18850" xr:uid="{00000000-0005-0000-0000-000072490000}"/>
    <cellStyle name="Normal 20 2 2 4 2 2" xfId="18851" xr:uid="{00000000-0005-0000-0000-000073490000}"/>
    <cellStyle name="Normal 20 2 2 4 2 2 2" xfId="18852" xr:uid="{00000000-0005-0000-0000-000074490000}"/>
    <cellStyle name="Normal 20 2 2 4 2 3" xfId="18853" xr:uid="{00000000-0005-0000-0000-000075490000}"/>
    <cellStyle name="Normal 20 2 2 4 3" xfId="18854" xr:uid="{00000000-0005-0000-0000-000076490000}"/>
    <cellStyle name="Normal 20 2 2 4 3 2" xfId="18855" xr:uid="{00000000-0005-0000-0000-000077490000}"/>
    <cellStyle name="Normal 20 2 2 4 3 2 2" xfId="18856" xr:uid="{00000000-0005-0000-0000-000078490000}"/>
    <cellStyle name="Normal 20 2 2 4 3 3" xfId="18857" xr:uid="{00000000-0005-0000-0000-000079490000}"/>
    <cellStyle name="Normal 20 2 2 4 4" xfId="18858" xr:uid="{00000000-0005-0000-0000-00007A490000}"/>
    <cellStyle name="Normal 20 2 2 4 4 2" xfId="18859" xr:uid="{00000000-0005-0000-0000-00007B490000}"/>
    <cellStyle name="Normal 20 2 2 4 4 2 2" xfId="18860" xr:uid="{00000000-0005-0000-0000-00007C490000}"/>
    <cellStyle name="Normal 20 2 2 4 4 3" xfId="18861" xr:uid="{00000000-0005-0000-0000-00007D490000}"/>
    <cellStyle name="Normal 20 2 2 4 5" xfId="18862" xr:uid="{00000000-0005-0000-0000-00007E490000}"/>
    <cellStyle name="Normal 20 2 2 4 5 2" xfId="18863" xr:uid="{00000000-0005-0000-0000-00007F490000}"/>
    <cellStyle name="Normal 20 2 2 4 6" xfId="18864" xr:uid="{00000000-0005-0000-0000-000080490000}"/>
    <cellStyle name="Normal 20 2 2 4 6 2" xfId="18865" xr:uid="{00000000-0005-0000-0000-000081490000}"/>
    <cellStyle name="Normal 20 2 2 4 7" xfId="18866" xr:uid="{00000000-0005-0000-0000-000082490000}"/>
    <cellStyle name="Normal 20 2 2 5" xfId="18867" xr:uid="{00000000-0005-0000-0000-000083490000}"/>
    <cellStyle name="Normal 20 2 2 5 2" xfId="18868" xr:uid="{00000000-0005-0000-0000-000084490000}"/>
    <cellStyle name="Normal 20 2 2 5 2 2" xfId="18869" xr:uid="{00000000-0005-0000-0000-000085490000}"/>
    <cellStyle name="Normal 20 2 2 5 2 2 2" xfId="18870" xr:uid="{00000000-0005-0000-0000-000086490000}"/>
    <cellStyle name="Normal 20 2 2 5 2 3" xfId="18871" xr:uid="{00000000-0005-0000-0000-000087490000}"/>
    <cellStyle name="Normal 20 2 2 5 3" xfId="18872" xr:uid="{00000000-0005-0000-0000-000088490000}"/>
    <cellStyle name="Normal 20 2 2 5 3 2" xfId="18873" xr:uid="{00000000-0005-0000-0000-000089490000}"/>
    <cellStyle name="Normal 20 2 2 5 3 2 2" xfId="18874" xr:uid="{00000000-0005-0000-0000-00008A490000}"/>
    <cellStyle name="Normal 20 2 2 5 3 3" xfId="18875" xr:uid="{00000000-0005-0000-0000-00008B490000}"/>
    <cellStyle name="Normal 20 2 2 5 4" xfId="18876" xr:uid="{00000000-0005-0000-0000-00008C490000}"/>
    <cellStyle name="Normal 20 2 2 5 4 2" xfId="18877" xr:uid="{00000000-0005-0000-0000-00008D490000}"/>
    <cellStyle name="Normal 20 2 2 5 4 2 2" xfId="18878" xr:uid="{00000000-0005-0000-0000-00008E490000}"/>
    <cellStyle name="Normal 20 2 2 5 4 3" xfId="18879" xr:uid="{00000000-0005-0000-0000-00008F490000}"/>
    <cellStyle name="Normal 20 2 2 5 5" xfId="18880" xr:uid="{00000000-0005-0000-0000-000090490000}"/>
    <cellStyle name="Normal 20 2 2 5 5 2" xfId="18881" xr:uid="{00000000-0005-0000-0000-000091490000}"/>
    <cellStyle name="Normal 20 2 2 5 6" xfId="18882" xr:uid="{00000000-0005-0000-0000-000092490000}"/>
    <cellStyle name="Normal 20 2 2 5 6 2" xfId="18883" xr:uid="{00000000-0005-0000-0000-000093490000}"/>
    <cellStyle name="Normal 20 2 2 5 7" xfId="18884" xr:uid="{00000000-0005-0000-0000-000094490000}"/>
    <cellStyle name="Normal 20 2 2 6" xfId="18885" xr:uid="{00000000-0005-0000-0000-000095490000}"/>
    <cellStyle name="Normal 20 2 2 6 2" xfId="18886" xr:uid="{00000000-0005-0000-0000-000096490000}"/>
    <cellStyle name="Normal 20 2 2 6 2 2" xfId="18887" xr:uid="{00000000-0005-0000-0000-000097490000}"/>
    <cellStyle name="Normal 20 2 2 6 3" xfId="18888" xr:uid="{00000000-0005-0000-0000-000098490000}"/>
    <cellStyle name="Normal 20 2 2 7" xfId="18889" xr:uid="{00000000-0005-0000-0000-000099490000}"/>
    <cellStyle name="Normal 20 2 2 7 2" xfId="18890" xr:uid="{00000000-0005-0000-0000-00009A490000}"/>
    <cellStyle name="Normal 20 2 2 7 2 2" xfId="18891" xr:uid="{00000000-0005-0000-0000-00009B490000}"/>
    <cellStyle name="Normal 20 2 2 7 3" xfId="18892" xr:uid="{00000000-0005-0000-0000-00009C490000}"/>
    <cellStyle name="Normal 20 2 2 8" xfId="18893" xr:uid="{00000000-0005-0000-0000-00009D490000}"/>
    <cellStyle name="Normal 20 2 2 8 2" xfId="18894" xr:uid="{00000000-0005-0000-0000-00009E490000}"/>
    <cellStyle name="Normal 20 2 2 8 2 2" xfId="18895" xr:uid="{00000000-0005-0000-0000-00009F490000}"/>
    <cellStyle name="Normal 20 2 2 8 3" xfId="18896" xr:uid="{00000000-0005-0000-0000-0000A0490000}"/>
    <cellStyle name="Normal 20 2 2 9" xfId="18897" xr:uid="{00000000-0005-0000-0000-0000A1490000}"/>
    <cellStyle name="Normal 20 2 2 9 2" xfId="18898" xr:uid="{00000000-0005-0000-0000-0000A2490000}"/>
    <cellStyle name="Normal 20 2 3" xfId="500" xr:uid="{00000000-0005-0000-0000-0000A3490000}"/>
    <cellStyle name="Normal 20 2 3 10" xfId="18899" xr:uid="{00000000-0005-0000-0000-0000A4490000}"/>
    <cellStyle name="Normal 20 2 3 10 2" xfId="18900" xr:uid="{00000000-0005-0000-0000-0000A5490000}"/>
    <cellStyle name="Normal 20 2 3 11" xfId="18901" xr:uid="{00000000-0005-0000-0000-0000A6490000}"/>
    <cellStyle name="Normal 20 2 3 2" xfId="18902" xr:uid="{00000000-0005-0000-0000-0000A7490000}"/>
    <cellStyle name="Normal 20 2 3 2 2" xfId="18903" xr:uid="{00000000-0005-0000-0000-0000A8490000}"/>
    <cellStyle name="Normal 20 2 3 2 2 2" xfId="18904" xr:uid="{00000000-0005-0000-0000-0000A9490000}"/>
    <cellStyle name="Normal 20 2 3 2 2 2 2" xfId="18905" xr:uid="{00000000-0005-0000-0000-0000AA490000}"/>
    <cellStyle name="Normal 20 2 3 2 2 2 2 2" xfId="18906" xr:uid="{00000000-0005-0000-0000-0000AB490000}"/>
    <cellStyle name="Normal 20 2 3 2 2 2 3" xfId="18907" xr:uid="{00000000-0005-0000-0000-0000AC490000}"/>
    <cellStyle name="Normal 20 2 3 2 2 3" xfId="18908" xr:uid="{00000000-0005-0000-0000-0000AD490000}"/>
    <cellStyle name="Normal 20 2 3 2 2 3 2" xfId="18909" xr:uid="{00000000-0005-0000-0000-0000AE490000}"/>
    <cellStyle name="Normal 20 2 3 2 2 3 2 2" xfId="18910" xr:uid="{00000000-0005-0000-0000-0000AF490000}"/>
    <cellStyle name="Normal 20 2 3 2 2 3 3" xfId="18911" xr:uid="{00000000-0005-0000-0000-0000B0490000}"/>
    <cellStyle name="Normal 20 2 3 2 2 4" xfId="18912" xr:uid="{00000000-0005-0000-0000-0000B1490000}"/>
    <cellStyle name="Normal 20 2 3 2 2 4 2" xfId="18913" xr:uid="{00000000-0005-0000-0000-0000B2490000}"/>
    <cellStyle name="Normal 20 2 3 2 2 4 2 2" xfId="18914" xr:uid="{00000000-0005-0000-0000-0000B3490000}"/>
    <cellStyle name="Normal 20 2 3 2 2 4 3" xfId="18915" xr:uid="{00000000-0005-0000-0000-0000B4490000}"/>
    <cellStyle name="Normal 20 2 3 2 2 5" xfId="18916" xr:uid="{00000000-0005-0000-0000-0000B5490000}"/>
    <cellStyle name="Normal 20 2 3 2 2 5 2" xfId="18917" xr:uid="{00000000-0005-0000-0000-0000B6490000}"/>
    <cellStyle name="Normal 20 2 3 2 2 6" xfId="18918" xr:uid="{00000000-0005-0000-0000-0000B7490000}"/>
    <cellStyle name="Normal 20 2 3 2 2 6 2" xfId="18919" xr:uid="{00000000-0005-0000-0000-0000B8490000}"/>
    <cellStyle name="Normal 20 2 3 2 2 7" xfId="18920" xr:uid="{00000000-0005-0000-0000-0000B9490000}"/>
    <cellStyle name="Normal 20 2 3 2 3" xfId="18921" xr:uid="{00000000-0005-0000-0000-0000BA490000}"/>
    <cellStyle name="Normal 20 2 3 2 3 2" xfId="18922" xr:uid="{00000000-0005-0000-0000-0000BB490000}"/>
    <cellStyle name="Normal 20 2 3 2 3 2 2" xfId="18923" xr:uid="{00000000-0005-0000-0000-0000BC490000}"/>
    <cellStyle name="Normal 20 2 3 2 3 2 2 2" xfId="18924" xr:uid="{00000000-0005-0000-0000-0000BD490000}"/>
    <cellStyle name="Normal 20 2 3 2 3 2 3" xfId="18925" xr:uid="{00000000-0005-0000-0000-0000BE490000}"/>
    <cellStyle name="Normal 20 2 3 2 3 3" xfId="18926" xr:uid="{00000000-0005-0000-0000-0000BF490000}"/>
    <cellStyle name="Normal 20 2 3 2 3 3 2" xfId="18927" xr:uid="{00000000-0005-0000-0000-0000C0490000}"/>
    <cellStyle name="Normal 20 2 3 2 3 3 2 2" xfId="18928" xr:uid="{00000000-0005-0000-0000-0000C1490000}"/>
    <cellStyle name="Normal 20 2 3 2 3 3 3" xfId="18929" xr:uid="{00000000-0005-0000-0000-0000C2490000}"/>
    <cellStyle name="Normal 20 2 3 2 3 4" xfId="18930" xr:uid="{00000000-0005-0000-0000-0000C3490000}"/>
    <cellStyle name="Normal 20 2 3 2 3 4 2" xfId="18931" xr:uid="{00000000-0005-0000-0000-0000C4490000}"/>
    <cellStyle name="Normal 20 2 3 2 3 4 2 2" xfId="18932" xr:uid="{00000000-0005-0000-0000-0000C5490000}"/>
    <cellStyle name="Normal 20 2 3 2 3 4 3" xfId="18933" xr:uid="{00000000-0005-0000-0000-0000C6490000}"/>
    <cellStyle name="Normal 20 2 3 2 3 5" xfId="18934" xr:uid="{00000000-0005-0000-0000-0000C7490000}"/>
    <cellStyle name="Normal 20 2 3 2 3 5 2" xfId="18935" xr:uid="{00000000-0005-0000-0000-0000C8490000}"/>
    <cellStyle name="Normal 20 2 3 2 3 6" xfId="18936" xr:uid="{00000000-0005-0000-0000-0000C9490000}"/>
    <cellStyle name="Normal 20 2 3 2 3 6 2" xfId="18937" xr:uid="{00000000-0005-0000-0000-0000CA490000}"/>
    <cellStyle name="Normal 20 2 3 2 3 7" xfId="18938" xr:uid="{00000000-0005-0000-0000-0000CB490000}"/>
    <cellStyle name="Normal 20 2 3 2 4" xfId="18939" xr:uid="{00000000-0005-0000-0000-0000CC490000}"/>
    <cellStyle name="Normal 20 2 3 2 4 2" xfId="18940" xr:uid="{00000000-0005-0000-0000-0000CD490000}"/>
    <cellStyle name="Normal 20 2 3 2 4 2 2" xfId="18941" xr:uid="{00000000-0005-0000-0000-0000CE490000}"/>
    <cellStyle name="Normal 20 2 3 2 4 3" xfId="18942" xr:uid="{00000000-0005-0000-0000-0000CF490000}"/>
    <cellStyle name="Normal 20 2 3 2 5" xfId="18943" xr:uid="{00000000-0005-0000-0000-0000D0490000}"/>
    <cellStyle name="Normal 20 2 3 2 5 2" xfId="18944" xr:uid="{00000000-0005-0000-0000-0000D1490000}"/>
    <cellStyle name="Normal 20 2 3 2 5 2 2" xfId="18945" xr:uid="{00000000-0005-0000-0000-0000D2490000}"/>
    <cellStyle name="Normal 20 2 3 2 5 3" xfId="18946" xr:uid="{00000000-0005-0000-0000-0000D3490000}"/>
    <cellStyle name="Normal 20 2 3 2 6" xfId="18947" xr:uid="{00000000-0005-0000-0000-0000D4490000}"/>
    <cellStyle name="Normal 20 2 3 2 6 2" xfId="18948" xr:uid="{00000000-0005-0000-0000-0000D5490000}"/>
    <cellStyle name="Normal 20 2 3 2 6 2 2" xfId="18949" xr:uid="{00000000-0005-0000-0000-0000D6490000}"/>
    <cellStyle name="Normal 20 2 3 2 6 3" xfId="18950" xr:uid="{00000000-0005-0000-0000-0000D7490000}"/>
    <cellStyle name="Normal 20 2 3 2 7" xfId="18951" xr:uid="{00000000-0005-0000-0000-0000D8490000}"/>
    <cellStyle name="Normal 20 2 3 2 7 2" xfId="18952" xr:uid="{00000000-0005-0000-0000-0000D9490000}"/>
    <cellStyle name="Normal 20 2 3 2 8" xfId="18953" xr:uid="{00000000-0005-0000-0000-0000DA490000}"/>
    <cellStyle name="Normal 20 2 3 2 8 2" xfId="18954" xr:uid="{00000000-0005-0000-0000-0000DB490000}"/>
    <cellStyle name="Normal 20 2 3 2 9" xfId="18955" xr:uid="{00000000-0005-0000-0000-0000DC490000}"/>
    <cellStyle name="Normal 20 2 3 3" xfId="18956" xr:uid="{00000000-0005-0000-0000-0000DD490000}"/>
    <cellStyle name="Normal 20 2 3 3 2" xfId="18957" xr:uid="{00000000-0005-0000-0000-0000DE490000}"/>
    <cellStyle name="Normal 20 2 3 3 2 2" xfId="18958" xr:uid="{00000000-0005-0000-0000-0000DF490000}"/>
    <cellStyle name="Normal 20 2 3 3 2 2 2" xfId="18959" xr:uid="{00000000-0005-0000-0000-0000E0490000}"/>
    <cellStyle name="Normal 20 2 3 3 2 2 2 2" xfId="18960" xr:uid="{00000000-0005-0000-0000-0000E1490000}"/>
    <cellStyle name="Normal 20 2 3 3 2 2 3" xfId="18961" xr:uid="{00000000-0005-0000-0000-0000E2490000}"/>
    <cellStyle name="Normal 20 2 3 3 2 3" xfId="18962" xr:uid="{00000000-0005-0000-0000-0000E3490000}"/>
    <cellStyle name="Normal 20 2 3 3 2 3 2" xfId="18963" xr:uid="{00000000-0005-0000-0000-0000E4490000}"/>
    <cellStyle name="Normal 20 2 3 3 2 3 2 2" xfId="18964" xr:uid="{00000000-0005-0000-0000-0000E5490000}"/>
    <cellStyle name="Normal 20 2 3 3 2 3 3" xfId="18965" xr:uid="{00000000-0005-0000-0000-0000E6490000}"/>
    <cellStyle name="Normal 20 2 3 3 2 4" xfId="18966" xr:uid="{00000000-0005-0000-0000-0000E7490000}"/>
    <cellStyle name="Normal 20 2 3 3 2 4 2" xfId="18967" xr:uid="{00000000-0005-0000-0000-0000E8490000}"/>
    <cellStyle name="Normal 20 2 3 3 2 4 2 2" xfId="18968" xr:uid="{00000000-0005-0000-0000-0000E9490000}"/>
    <cellStyle name="Normal 20 2 3 3 2 4 3" xfId="18969" xr:uid="{00000000-0005-0000-0000-0000EA490000}"/>
    <cellStyle name="Normal 20 2 3 3 2 5" xfId="18970" xr:uid="{00000000-0005-0000-0000-0000EB490000}"/>
    <cellStyle name="Normal 20 2 3 3 2 5 2" xfId="18971" xr:uid="{00000000-0005-0000-0000-0000EC490000}"/>
    <cellStyle name="Normal 20 2 3 3 2 6" xfId="18972" xr:uid="{00000000-0005-0000-0000-0000ED490000}"/>
    <cellStyle name="Normal 20 2 3 3 2 6 2" xfId="18973" xr:uid="{00000000-0005-0000-0000-0000EE490000}"/>
    <cellStyle name="Normal 20 2 3 3 2 7" xfId="18974" xr:uid="{00000000-0005-0000-0000-0000EF490000}"/>
    <cellStyle name="Normal 20 2 3 3 3" xfId="18975" xr:uid="{00000000-0005-0000-0000-0000F0490000}"/>
    <cellStyle name="Normal 20 2 3 3 3 2" xfId="18976" xr:uid="{00000000-0005-0000-0000-0000F1490000}"/>
    <cellStyle name="Normal 20 2 3 3 3 2 2" xfId="18977" xr:uid="{00000000-0005-0000-0000-0000F2490000}"/>
    <cellStyle name="Normal 20 2 3 3 3 3" xfId="18978" xr:uid="{00000000-0005-0000-0000-0000F3490000}"/>
    <cellStyle name="Normal 20 2 3 3 4" xfId="18979" xr:uid="{00000000-0005-0000-0000-0000F4490000}"/>
    <cellStyle name="Normal 20 2 3 3 4 2" xfId="18980" xr:uid="{00000000-0005-0000-0000-0000F5490000}"/>
    <cellStyle name="Normal 20 2 3 3 4 2 2" xfId="18981" xr:uid="{00000000-0005-0000-0000-0000F6490000}"/>
    <cellStyle name="Normal 20 2 3 3 4 3" xfId="18982" xr:uid="{00000000-0005-0000-0000-0000F7490000}"/>
    <cellStyle name="Normal 20 2 3 3 5" xfId="18983" xr:uid="{00000000-0005-0000-0000-0000F8490000}"/>
    <cellStyle name="Normal 20 2 3 3 5 2" xfId="18984" xr:uid="{00000000-0005-0000-0000-0000F9490000}"/>
    <cellStyle name="Normal 20 2 3 3 5 2 2" xfId="18985" xr:uid="{00000000-0005-0000-0000-0000FA490000}"/>
    <cellStyle name="Normal 20 2 3 3 5 3" xfId="18986" xr:uid="{00000000-0005-0000-0000-0000FB490000}"/>
    <cellStyle name="Normal 20 2 3 3 6" xfId="18987" xr:uid="{00000000-0005-0000-0000-0000FC490000}"/>
    <cellStyle name="Normal 20 2 3 3 6 2" xfId="18988" xr:uid="{00000000-0005-0000-0000-0000FD490000}"/>
    <cellStyle name="Normal 20 2 3 3 7" xfId="18989" xr:uid="{00000000-0005-0000-0000-0000FE490000}"/>
    <cellStyle name="Normal 20 2 3 3 7 2" xfId="18990" xr:uid="{00000000-0005-0000-0000-0000FF490000}"/>
    <cellStyle name="Normal 20 2 3 3 8" xfId="18991" xr:uid="{00000000-0005-0000-0000-0000004A0000}"/>
    <cellStyle name="Normal 20 2 3 4" xfId="18992" xr:uid="{00000000-0005-0000-0000-0000014A0000}"/>
    <cellStyle name="Normal 20 2 3 4 2" xfId="18993" xr:uid="{00000000-0005-0000-0000-0000024A0000}"/>
    <cellStyle name="Normal 20 2 3 4 2 2" xfId="18994" xr:uid="{00000000-0005-0000-0000-0000034A0000}"/>
    <cellStyle name="Normal 20 2 3 4 2 2 2" xfId="18995" xr:uid="{00000000-0005-0000-0000-0000044A0000}"/>
    <cellStyle name="Normal 20 2 3 4 2 3" xfId="18996" xr:uid="{00000000-0005-0000-0000-0000054A0000}"/>
    <cellStyle name="Normal 20 2 3 4 3" xfId="18997" xr:uid="{00000000-0005-0000-0000-0000064A0000}"/>
    <cellStyle name="Normal 20 2 3 4 3 2" xfId="18998" xr:uid="{00000000-0005-0000-0000-0000074A0000}"/>
    <cellStyle name="Normal 20 2 3 4 3 2 2" xfId="18999" xr:uid="{00000000-0005-0000-0000-0000084A0000}"/>
    <cellStyle name="Normal 20 2 3 4 3 3" xfId="19000" xr:uid="{00000000-0005-0000-0000-0000094A0000}"/>
    <cellStyle name="Normal 20 2 3 4 4" xfId="19001" xr:uid="{00000000-0005-0000-0000-00000A4A0000}"/>
    <cellStyle name="Normal 20 2 3 4 4 2" xfId="19002" xr:uid="{00000000-0005-0000-0000-00000B4A0000}"/>
    <cellStyle name="Normal 20 2 3 4 4 2 2" xfId="19003" xr:uid="{00000000-0005-0000-0000-00000C4A0000}"/>
    <cellStyle name="Normal 20 2 3 4 4 3" xfId="19004" xr:uid="{00000000-0005-0000-0000-00000D4A0000}"/>
    <cellStyle name="Normal 20 2 3 4 5" xfId="19005" xr:uid="{00000000-0005-0000-0000-00000E4A0000}"/>
    <cellStyle name="Normal 20 2 3 4 5 2" xfId="19006" xr:uid="{00000000-0005-0000-0000-00000F4A0000}"/>
    <cellStyle name="Normal 20 2 3 4 6" xfId="19007" xr:uid="{00000000-0005-0000-0000-0000104A0000}"/>
    <cellStyle name="Normal 20 2 3 4 6 2" xfId="19008" xr:uid="{00000000-0005-0000-0000-0000114A0000}"/>
    <cellStyle name="Normal 20 2 3 4 7" xfId="19009" xr:uid="{00000000-0005-0000-0000-0000124A0000}"/>
    <cellStyle name="Normal 20 2 3 5" xfId="19010" xr:uid="{00000000-0005-0000-0000-0000134A0000}"/>
    <cellStyle name="Normal 20 2 3 5 2" xfId="19011" xr:uid="{00000000-0005-0000-0000-0000144A0000}"/>
    <cellStyle name="Normal 20 2 3 5 2 2" xfId="19012" xr:uid="{00000000-0005-0000-0000-0000154A0000}"/>
    <cellStyle name="Normal 20 2 3 5 2 2 2" xfId="19013" xr:uid="{00000000-0005-0000-0000-0000164A0000}"/>
    <cellStyle name="Normal 20 2 3 5 2 3" xfId="19014" xr:uid="{00000000-0005-0000-0000-0000174A0000}"/>
    <cellStyle name="Normal 20 2 3 5 3" xfId="19015" xr:uid="{00000000-0005-0000-0000-0000184A0000}"/>
    <cellStyle name="Normal 20 2 3 5 3 2" xfId="19016" xr:uid="{00000000-0005-0000-0000-0000194A0000}"/>
    <cellStyle name="Normal 20 2 3 5 3 2 2" xfId="19017" xr:uid="{00000000-0005-0000-0000-00001A4A0000}"/>
    <cellStyle name="Normal 20 2 3 5 3 3" xfId="19018" xr:uid="{00000000-0005-0000-0000-00001B4A0000}"/>
    <cellStyle name="Normal 20 2 3 5 4" xfId="19019" xr:uid="{00000000-0005-0000-0000-00001C4A0000}"/>
    <cellStyle name="Normal 20 2 3 5 4 2" xfId="19020" xr:uid="{00000000-0005-0000-0000-00001D4A0000}"/>
    <cellStyle name="Normal 20 2 3 5 4 2 2" xfId="19021" xr:uid="{00000000-0005-0000-0000-00001E4A0000}"/>
    <cellStyle name="Normal 20 2 3 5 4 3" xfId="19022" xr:uid="{00000000-0005-0000-0000-00001F4A0000}"/>
    <cellStyle name="Normal 20 2 3 5 5" xfId="19023" xr:uid="{00000000-0005-0000-0000-0000204A0000}"/>
    <cellStyle name="Normal 20 2 3 5 5 2" xfId="19024" xr:uid="{00000000-0005-0000-0000-0000214A0000}"/>
    <cellStyle name="Normal 20 2 3 5 6" xfId="19025" xr:uid="{00000000-0005-0000-0000-0000224A0000}"/>
    <cellStyle name="Normal 20 2 3 5 6 2" xfId="19026" xr:uid="{00000000-0005-0000-0000-0000234A0000}"/>
    <cellStyle name="Normal 20 2 3 5 7" xfId="19027" xr:uid="{00000000-0005-0000-0000-0000244A0000}"/>
    <cellStyle name="Normal 20 2 3 6" xfId="19028" xr:uid="{00000000-0005-0000-0000-0000254A0000}"/>
    <cellStyle name="Normal 20 2 3 6 2" xfId="19029" xr:uid="{00000000-0005-0000-0000-0000264A0000}"/>
    <cellStyle name="Normal 20 2 3 6 2 2" xfId="19030" xr:uid="{00000000-0005-0000-0000-0000274A0000}"/>
    <cellStyle name="Normal 20 2 3 6 3" xfId="19031" xr:uid="{00000000-0005-0000-0000-0000284A0000}"/>
    <cellStyle name="Normal 20 2 3 7" xfId="19032" xr:uid="{00000000-0005-0000-0000-0000294A0000}"/>
    <cellStyle name="Normal 20 2 3 7 2" xfId="19033" xr:uid="{00000000-0005-0000-0000-00002A4A0000}"/>
    <cellStyle name="Normal 20 2 3 7 2 2" xfId="19034" xr:uid="{00000000-0005-0000-0000-00002B4A0000}"/>
    <cellStyle name="Normal 20 2 3 7 3" xfId="19035" xr:uid="{00000000-0005-0000-0000-00002C4A0000}"/>
    <cellStyle name="Normal 20 2 3 8" xfId="19036" xr:uid="{00000000-0005-0000-0000-00002D4A0000}"/>
    <cellStyle name="Normal 20 2 3 8 2" xfId="19037" xr:uid="{00000000-0005-0000-0000-00002E4A0000}"/>
    <cellStyle name="Normal 20 2 3 8 2 2" xfId="19038" xr:uid="{00000000-0005-0000-0000-00002F4A0000}"/>
    <cellStyle name="Normal 20 2 3 8 3" xfId="19039" xr:uid="{00000000-0005-0000-0000-0000304A0000}"/>
    <cellStyle name="Normal 20 2 3 9" xfId="19040" xr:uid="{00000000-0005-0000-0000-0000314A0000}"/>
    <cellStyle name="Normal 20 2 3 9 2" xfId="19041" xr:uid="{00000000-0005-0000-0000-0000324A0000}"/>
    <cellStyle name="Normal 20 2 4" xfId="19042" xr:uid="{00000000-0005-0000-0000-0000334A0000}"/>
    <cellStyle name="Normal 20 2 4 2" xfId="19043" xr:uid="{00000000-0005-0000-0000-0000344A0000}"/>
    <cellStyle name="Normal 20 2 4 2 2" xfId="19044" xr:uid="{00000000-0005-0000-0000-0000354A0000}"/>
    <cellStyle name="Normal 20 2 4 2 2 2" xfId="19045" xr:uid="{00000000-0005-0000-0000-0000364A0000}"/>
    <cellStyle name="Normal 20 2 4 2 2 2 2" xfId="19046" xr:uid="{00000000-0005-0000-0000-0000374A0000}"/>
    <cellStyle name="Normal 20 2 4 2 2 3" xfId="19047" xr:uid="{00000000-0005-0000-0000-0000384A0000}"/>
    <cellStyle name="Normal 20 2 4 2 3" xfId="19048" xr:uid="{00000000-0005-0000-0000-0000394A0000}"/>
    <cellStyle name="Normal 20 2 4 2 3 2" xfId="19049" xr:uid="{00000000-0005-0000-0000-00003A4A0000}"/>
    <cellStyle name="Normal 20 2 4 2 3 2 2" xfId="19050" xr:uid="{00000000-0005-0000-0000-00003B4A0000}"/>
    <cellStyle name="Normal 20 2 4 2 3 3" xfId="19051" xr:uid="{00000000-0005-0000-0000-00003C4A0000}"/>
    <cellStyle name="Normal 20 2 4 2 4" xfId="19052" xr:uid="{00000000-0005-0000-0000-00003D4A0000}"/>
    <cellStyle name="Normal 20 2 4 2 4 2" xfId="19053" xr:uid="{00000000-0005-0000-0000-00003E4A0000}"/>
    <cellStyle name="Normal 20 2 4 2 4 2 2" xfId="19054" xr:uid="{00000000-0005-0000-0000-00003F4A0000}"/>
    <cellStyle name="Normal 20 2 4 2 4 3" xfId="19055" xr:uid="{00000000-0005-0000-0000-0000404A0000}"/>
    <cellStyle name="Normal 20 2 4 2 5" xfId="19056" xr:uid="{00000000-0005-0000-0000-0000414A0000}"/>
    <cellStyle name="Normal 20 2 4 2 5 2" xfId="19057" xr:uid="{00000000-0005-0000-0000-0000424A0000}"/>
    <cellStyle name="Normal 20 2 4 2 6" xfId="19058" xr:uid="{00000000-0005-0000-0000-0000434A0000}"/>
    <cellStyle name="Normal 20 2 4 2 6 2" xfId="19059" xr:uid="{00000000-0005-0000-0000-0000444A0000}"/>
    <cellStyle name="Normal 20 2 4 2 7" xfId="19060" xr:uid="{00000000-0005-0000-0000-0000454A0000}"/>
    <cellStyle name="Normal 20 2 4 3" xfId="19061" xr:uid="{00000000-0005-0000-0000-0000464A0000}"/>
    <cellStyle name="Normal 20 2 4 3 2" xfId="19062" xr:uid="{00000000-0005-0000-0000-0000474A0000}"/>
    <cellStyle name="Normal 20 2 4 3 2 2" xfId="19063" xr:uid="{00000000-0005-0000-0000-0000484A0000}"/>
    <cellStyle name="Normal 20 2 4 3 2 2 2" xfId="19064" xr:uid="{00000000-0005-0000-0000-0000494A0000}"/>
    <cellStyle name="Normal 20 2 4 3 2 3" xfId="19065" xr:uid="{00000000-0005-0000-0000-00004A4A0000}"/>
    <cellStyle name="Normal 20 2 4 3 3" xfId="19066" xr:uid="{00000000-0005-0000-0000-00004B4A0000}"/>
    <cellStyle name="Normal 20 2 4 3 3 2" xfId="19067" xr:uid="{00000000-0005-0000-0000-00004C4A0000}"/>
    <cellStyle name="Normal 20 2 4 3 3 2 2" xfId="19068" xr:uid="{00000000-0005-0000-0000-00004D4A0000}"/>
    <cellStyle name="Normal 20 2 4 3 3 3" xfId="19069" xr:uid="{00000000-0005-0000-0000-00004E4A0000}"/>
    <cellStyle name="Normal 20 2 4 3 4" xfId="19070" xr:uid="{00000000-0005-0000-0000-00004F4A0000}"/>
    <cellStyle name="Normal 20 2 4 3 4 2" xfId="19071" xr:uid="{00000000-0005-0000-0000-0000504A0000}"/>
    <cellStyle name="Normal 20 2 4 3 4 2 2" xfId="19072" xr:uid="{00000000-0005-0000-0000-0000514A0000}"/>
    <cellStyle name="Normal 20 2 4 3 4 3" xfId="19073" xr:uid="{00000000-0005-0000-0000-0000524A0000}"/>
    <cellStyle name="Normal 20 2 4 3 5" xfId="19074" xr:uid="{00000000-0005-0000-0000-0000534A0000}"/>
    <cellStyle name="Normal 20 2 4 3 5 2" xfId="19075" xr:uid="{00000000-0005-0000-0000-0000544A0000}"/>
    <cellStyle name="Normal 20 2 4 3 6" xfId="19076" xr:uid="{00000000-0005-0000-0000-0000554A0000}"/>
    <cellStyle name="Normal 20 2 4 3 6 2" xfId="19077" xr:uid="{00000000-0005-0000-0000-0000564A0000}"/>
    <cellStyle name="Normal 20 2 4 3 7" xfId="19078" xr:uid="{00000000-0005-0000-0000-0000574A0000}"/>
    <cellStyle name="Normal 20 2 4 4" xfId="19079" xr:uid="{00000000-0005-0000-0000-0000584A0000}"/>
    <cellStyle name="Normal 20 2 4 4 2" xfId="19080" xr:uid="{00000000-0005-0000-0000-0000594A0000}"/>
    <cellStyle name="Normal 20 2 4 4 2 2" xfId="19081" xr:uid="{00000000-0005-0000-0000-00005A4A0000}"/>
    <cellStyle name="Normal 20 2 4 4 3" xfId="19082" xr:uid="{00000000-0005-0000-0000-00005B4A0000}"/>
    <cellStyle name="Normal 20 2 4 5" xfId="19083" xr:uid="{00000000-0005-0000-0000-00005C4A0000}"/>
    <cellStyle name="Normal 20 2 4 5 2" xfId="19084" xr:uid="{00000000-0005-0000-0000-00005D4A0000}"/>
    <cellStyle name="Normal 20 2 4 5 2 2" xfId="19085" xr:uid="{00000000-0005-0000-0000-00005E4A0000}"/>
    <cellStyle name="Normal 20 2 4 5 3" xfId="19086" xr:uid="{00000000-0005-0000-0000-00005F4A0000}"/>
    <cellStyle name="Normal 20 2 4 6" xfId="19087" xr:uid="{00000000-0005-0000-0000-0000604A0000}"/>
    <cellStyle name="Normal 20 2 4 6 2" xfId="19088" xr:uid="{00000000-0005-0000-0000-0000614A0000}"/>
    <cellStyle name="Normal 20 2 4 6 2 2" xfId="19089" xr:uid="{00000000-0005-0000-0000-0000624A0000}"/>
    <cellStyle name="Normal 20 2 4 6 3" xfId="19090" xr:uid="{00000000-0005-0000-0000-0000634A0000}"/>
    <cellStyle name="Normal 20 2 4 7" xfId="19091" xr:uid="{00000000-0005-0000-0000-0000644A0000}"/>
    <cellStyle name="Normal 20 2 4 7 2" xfId="19092" xr:uid="{00000000-0005-0000-0000-0000654A0000}"/>
    <cellStyle name="Normal 20 2 4 8" xfId="19093" xr:uid="{00000000-0005-0000-0000-0000664A0000}"/>
    <cellStyle name="Normal 20 2 4 8 2" xfId="19094" xr:uid="{00000000-0005-0000-0000-0000674A0000}"/>
    <cellStyle name="Normal 20 2 4 9" xfId="19095" xr:uid="{00000000-0005-0000-0000-0000684A0000}"/>
    <cellStyle name="Normal 20 2 5" xfId="19096" xr:uid="{00000000-0005-0000-0000-0000694A0000}"/>
    <cellStyle name="Normal 20 2 5 2" xfId="19097" xr:uid="{00000000-0005-0000-0000-00006A4A0000}"/>
    <cellStyle name="Normal 20 2 5 2 2" xfId="19098" xr:uid="{00000000-0005-0000-0000-00006B4A0000}"/>
    <cellStyle name="Normal 20 2 5 2 2 2" xfId="19099" xr:uid="{00000000-0005-0000-0000-00006C4A0000}"/>
    <cellStyle name="Normal 20 2 5 2 2 2 2" xfId="19100" xr:uid="{00000000-0005-0000-0000-00006D4A0000}"/>
    <cellStyle name="Normal 20 2 5 2 2 3" xfId="19101" xr:uid="{00000000-0005-0000-0000-00006E4A0000}"/>
    <cellStyle name="Normal 20 2 5 2 3" xfId="19102" xr:uid="{00000000-0005-0000-0000-00006F4A0000}"/>
    <cellStyle name="Normal 20 2 5 2 3 2" xfId="19103" xr:uid="{00000000-0005-0000-0000-0000704A0000}"/>
    <cellStyle name="Normal 20 2 5 2 3 2 2" xfId="19104" xr:uid="{00000000-0005-0000-0000-0000714A0000}"/>
    <cellStyle name="Normal 20 2 5 2 3 3" xfId="19105" xr:uid="{00000000-0005-0000-0000-0000724A0000}"/>
    <cellStyle name="Normal 20 2 5 2 4" xfId="19106" xr:uid="{00000000-0005-0000-0000-0000734A0000}"/>
    <cellStyle name="Normal 20 2 5 2 4 2" xfId="19107" xr:uid="{00000000-0005-0000-0000-0000744A0000}"/>
    <cellStyle name="Normal 20 2 5 2 4 2 2" xfId="19108" xr:uid="{00000000-0005-0000-0000-0000754A0000}"/>
    <cellStyle name="Normal 20 2 5 2 4 3" xfId="19109" xr:uid="{00000000-0005-0000-0000-0000764A0000}"/>
    <cellStyle name="Normal 20 2 5 2 5" xfId="19110" xr:uid="{00000000-0005-0000-0000-0000774A0000}"/>
    <cellStyle name="Normal 20 2 5 2 5 2" xfId="19111" xr:uid="{00000000-0005-0000-0000-0000784A0000}"/>
    <cellStyle name="Normal 20 2 5 2 6" xfId="19112" xr:uid="{00000000-0005-0000-0000-0000794A0000}"/>
    <cellStyle name="Normal 20 2 5 2 6 2" xfId="19113" xr:uid="{00000000-0005-0000-0000-00007A4A0000}"/>
    <cellStyle name="Normal 20 2 5 2 7" xfId="19114" xr:uid="{00000000-0005-0000-0000-00007B4A0000}"/>
    <cellStyle name="Normal 20 2 5 3" xfId="19115" xr:uid="{00000000-0005-0000-0000-00007C4A0000}"/>
    <cellStyle name="Normal 20 2 5 3 2" xfId="19116" xr:uid="{00000000-0005-0000-0000-00007D4A0000}"/>
    <cellStyle name="Normal 20 2 5 3 2 2" xfId="19117" xr:uid="{00000000-0005-0000-0000-00007E4A0000}"/>
    <cellStyle name="Normal 20 2 5 3 3" xfId="19118" xr:uid="{00000000-0005-0000-0000-00007F4A0000}"/>
    <cellStyle name="Normal 20 2 5 4" xfId="19119" xr:uid="{00000000-0005-0000-0000-0000804A0000}"/>
    <cellStyle name="Normal 20 2 5 4 2" xfId="19120" xr:uid="{00000000-0005-0000-0000-0000814A0000}"/>
    <cellStyle name="Normal 20 2 5 4 2 2" xfId="19121" xr:uid="{00000000-0005-0000-0000-0000824A0000}"/>
    <cellStyle name="Normal 20 2 5 4 3" xfId="19122" xr:uid="{00000000-0005-0000-0000-0000834A0000}"/>
    <cellStyle name="Normal 20 2 5 5" xfId="19123" xr:uid="{00000000-0005-0000-0000-0000844A0000}"/>
    <cellStyle name="Normal 20 2 5 5 2" xfId="19124" xr:uid="{00000000-0005-0000-0000-0000854A0000}"/>
    <cellStyle name="Normal 20 2 5 5 2 2" xfId="19125" xr:uid="{00000000-0005-0000-0000-0000864A0000}"/>
    <cellStyle name="Normal 20 2 5 5 3" xfId="19126" xr:uid="{00000000-0005-0000-0000-0000874A0000}"/>
    <cellStyle name="Normal 20 2 5 6" xfId="19127" xr:uid="{00000000-0005-0000-0000-0000884A0000}"/>
    <cellStyle name="Normal 20 2 5 6 2" xfId="19128" xr:uid="{00000000-0005-0000-0000-0000894A0000}"/>
    <cellStyle name="Normal 20 2 5 7" xfId="19129" xr:uid="{00000000-0005-0000-0000-00008A4A0000}"/>
    <cellStyle name="Normal 20 2 5 7 2" xfId="19130" xr:uid="{00000000-0005-0000-0000-00008B4A0000}"/>
    <cellStyle name="Normal 20 2 5 8" xfId="19131" xr:uid="{00000000-0005-0000-0000-00008C4A0000}"/>
    <cellStyle name="Normal 20 2 6" xfId="19132" xr:uid="{00000000-0005-0000-0000-00008D4A0000}"/>
    <cellStyle name="Normal 20 2 6 2" xfId="19133" xr:uid="{00000000-0005-0000-0000-00008E4A0000}"/>
    <cellStyle name="Normal 20 2 6 2 2" xfId="19134" xr:uid="{00000000-0005-0000-0000-00008F4A0000}"/>
    <cellStyle name="Normal 20 2 6 2 2 2" xfId="19135" xr:uid="{00000000-0005-0000-0000-0000904A0000}"/>
    <cellStyle name="Normal 20 2 6 2 3" xfId="19136" xr:uid="{00000000-0005-0000-0000-0000914A0000}"/>
    <cellStyle name="Normal 20 2 6 3" xfId="19137" xr:uid="{00000000-0005-0000-0000-0000924A0000}"/>
    <cellStyle name="Normal 20 2 6 3 2" xfId="19138" xr:uid="{00000000-0005-0000-0000-0000934A0000}"/>
    <cellStyle name="Normal 20 2 6 3 2 2" xfId="19139" xr:uid="{00000000-0005-0000-0000-0000944A0000}"/>
    <cellStyle name="Normal 20 2 6 3 3" xfId="19140" xr:uid="{00000000-0005-0000-0000-0000954A0000}"/>
    <cellStyle name="Normal 20 2 6 4" xfId="19141" xr:uid="{00000000-0005-0000-0000-0000964A0000}"/>
    <cellStyle name="Normal 20 2 6 4 2" xfId="19142" xr:uid="{00000000-0005-0000-0000-0000974A0000}"/>
    <cellStyle name="Normal 20 2 6 4 2 2" xfId="19143" xr:uid="{00000000-0005-0000-0000-0000984A0000}"/>
    <cellStyle name="Normal 20 2 6 4 3" xfId="19144" xr:uid="{00000000-0005-0000-0000-0000994A0000}"/>
    <cellStyle name="Normal 20 2 6 5" xfId="19145" xr:uid="{00000000-0005-0000-0000-00009A4A0000}"/>
    <cellStyle name="Normal 20 2 6 5 2" xfId="19146" xr:uid="{00000000-0005-0000-0000-00009B4A0000}"/>
    <cellStyle name="Normal 20 2 6 6" xfId="19147" xr:uid="{00000000-0005-0000-0000-00009C4A0000}"/>
    <cellStyle name="Normal 20 2 6 6 2" xfId="19148" xr:uid="{00000000-0005-0000-0000-00009D4A0000}"/>
    <cellStyle name="Normal 20 2 6 7" xfId="19149" xr:uid="{00000000-0005-0000-0000-00009E4A0000}"/>
    <cellStyle name="Normal 20 2 7" xfId="19150" xr:uid="{00000000-0005-0000-0000-00009F4A0000}"/>
    <cellStyle name="Normal 20 2 7 2" xfId="19151" xr:uid="{00000000-0005-0000-0000-0000A04A0000}"/>
    <cellStyle name="Normal 20 2 7 2 2" xfId="19152" xr:uid="{00000000-0005-0000-0000-0000A14A0000}"/>
    <cellStyle name="Normal 20 2 7 2 2 2" xfId="19153" xr:uid="{00000000-0005-0000-0000-0000A24A0000}"/>
    <cellStyle name="Normal 20 2 7 2 3" xfId="19154" xr:uid="{00000000-0005-0000-0000-0000A34A0000}"/>
    <cellStyle name="Normal 20 2 7 3" xfId="19155" xr:uid="{00000000-0005-0000-0000-0000A44A0000}"/>
    <cellStyle name="Normal 20 2 7 3 2" xfId="19156" xr:uid="{00000000-0005-0000-0000-0000A54A0000}"/>
    <cellStyle name="Normal 20 2 7 3 2 2" xfId="19157" xr:uid="{00000000-0005-0000-0000-0000A64A0000}"/>
    <cellStyle name="Normal 20 2 7 3 3" xfId="19158" xr:uid="{00000000-0005-0000-0000-0000A74A0000}"/>
    <cellStyle name="Normal 20 2 7 4" xfId="19159" xr:uid="{00000000-0005-0000-0000-0000A84A0000}"/>
    <cellStyle name="Normal 20 2 7 4 2" xfId="19160" xr:uid="{00000000-0005-0000-0000-0000A94A0000}"/>
    <cellStyle name="Normal 20 2 7 4 2 2" xfId="19161" xr:uid="{00000000-0005-0000-0000-0000AA4A0000}"/>
    <cellStyle name="Normal 20 2 7 4 3" xfId="19162" xr:uid="{00000000-0005-0000-0000-0000AB4A0000}"/>
    <cellStyle name="Normal 20 2 7 5" xfId="19163" xr:uid="{00000000-0005-0000-0000-0000AC4A0000}"/>
    <cellStyle name="Normal 20 2 7 5 2" xfId="19164" xr:uid="{00000000-0005-0000-0000-0000AD4A0000}"/>
    <cellStyle name="Normal 20 2 7 6" xfId="19165" xr:uid="{00000000-0005-0000-0000-0000AE4A0000}"/>
    <cellStyle name="Normal 20 2 7 6 2" xfId="19166" xr:uid="{00000000-0005-0000-0000-0000AF4A0000}"/>
    <cellStyle name="Normal 20 2 7 7" xfId="19167" xr:uid="{00000000-0005-0000-0000-0000B04A0000}"/>
    <cellStyle name="Normal 20 2 8" xfId="19168" xr:uid="{00000000-0005-0000-0000-0000B14A0000}"/>
    <cellStyle name="Normal 20 2 8 2" xfId="19169" xr:uid="{00000000-0005-0000-0000-0000B24A0000}"/>
    <cellStyle name="Normal 20 2 8 2 2" xfId="19170" xr:uid="{00000000-0005-0000-0000-0000B34A0000}"/>
    <cellStyle name="Normal 20 2 8 3" xfId="19171" xr:uid="{00000000-0005-0000-0000-0000B44A0000}"/>
    <cellStyle name="Normal 20 2 9" xfId="19172" xr:uid="{00000000-0005-0000-0000-0000B54A0000}"/>
    <cellStyle name="Normal 20 2 9 2" xfId="19173" xr:uid="{00000000-0005-0000-0000-0000B64A0000}"/>
    <cellStyle name="Normal 20 2 9 2 2" xfId="19174" xr:uid="{00000000-0005-0000-0000-0000B74A0000}"/>
    <cellStyle name="Normal 20 2 9 3" xfId="19175" xr:uid="{00000000-0005-0000-0000-0000B84A0000}"/>
    <cellStyle name="Normal 20 2_Confidential Information" xfId="19176" xr:uid="{00000000-0005-0000-0000-0000B94A0000}"/>
    <cellStyle name="Normal 20 3" xfId="501" xr:uid="{00000000-0005-0000-0000-0000BA4A0000}"/>
    <cellStyle name="Normal 20 3 10" xfId="19177" xr:uid="{00000000-0005-0000-0000-0000BB4A0000}"/>
    <cellStyle name="Normal 20 3 10 2" xfId="19178" xr:uid="{00000000-0005-0000-0000-0000BC4A0000}"/>
    <cellStyle name="Normal 20 3 10 2 2" xfId="19179" xr:uid="{00000000-0005-0000-0000-0000BD4A0000}"/>
    <cellStyle name="Normal 20 3 10 3" xfId="19180" xr:uid="{00000000-0005-0000-0000-0000BE4A0000}"/>
    <cellStyle name="Normal 20 3 11" xfId="19181" xr:uid="{00000000-0005-0000-0000-0000BF4A0000}"/>
    <cellStyle name="Normal 20 3 11 2" xfId="19182" xr:uid="{00000000-0005-0000-0000-0000C04A0000}"/>
    <cellStyle name="Normal 20 3 12" xfId="19183" xr:uid="{00000000-0005-0000-0000-0000C14A0000}"/>
    <cellStyle name="Normal 20 3 12 2" xfId="19184" xr:uid="{00000000-0005-0000-0000-0000C24A0000}"/>
    <cellStyle name="Normal 20 3 13" xfId="19185" xr:uid="{00000000-0005-0000-0000-0000C34A0000}"/>
    <cellStyle name="Normal 20 3 2" xfId="502" xr:uid="{00000000-0005-0000-0000-0000C44A0000}"/>
    <cellStyle name="Normal 20 3 2 10" xfId="19186" xr:uid="{00000000-0005-0000-0000-0000C54A0000}"/>
    <cellStyle name="Normal 20 3 2 10 2" xfId="19187" xr:uid="{00000000-0005-0000-0000-0000C64A0000}"/>
    <cellStyle name="Normal 20 3 2 11" xfId="19188" xr:uid="{00000000-0005-0000-0000-0000C74A0000}"/>
    <cellStyle name="Normal 20 3 2 2" xfId="19189" xr:uid="{00000000-0005-0000-0000-0000C84A0000}"/>
    <cellStyle name="Normal 20 3 2 2 2" xfId="19190" xr:uid="{00000000-0005-0000-0000-0000C94A0000}"/>
    <cellStyle name="Normal 20 3 2 2 2 2" xfId="19191" xr:uid="{00000000-0005-0000-0000-0000CA4A0000}"/>
    <cellStyle name="Normal 20 3 2 2 2 2 2" xfId="19192" xr:uid="{00000000-0005-0000-0000-0000CB4A0000}"/>
    <cellStyle name="Normal 20 3 2 2 2 2 2 2" xfId="19193" xr:uid="{00000000-0005-0000-0000-0000CC4A0000}"/>
    <cellStyle name="Normal 20 3 2 2 2 2 3" xfId="19194" xr:uid="{00000000-0005-0000-0000-0000CD4A0000}"/>
    <cellStyle name="Normal 20 3 2 2 2 3" xfId="19195" xr:uid="{00000000-0005-0000-0000-0000CE4A0000}"/>
    <cellStyle name="Normal 20 3 2 2 2 3 2" xfId="19196" xr:uid="{00000000-0005-0000-0000-0000CF4A0000}"/>
    <cellStyle name="Normal 20 3 2 2 2 3 2 2" xfId="19197" xr:uid="{00000000-0005-0000-0000-0000D04A0000}"/>
    <cellStyle name="Normal 20 3 2 2 2 3 3" xfId="19198" xr:uid="{00000000-0005-0000-0000-0000D14A0000}"/>
    <cellStyle name="Normal 20 3 2 2 2 4" xfId="19199" xr:uid="{00000000-0005-0000-0000-0000D24A0000}"/>
    <cellStyle name="Normal 20 3 2 2 2 4 2" xfId="19200" xr:uid="{00000000-0005-0000-0000-0000D34A0000}"/>
    <cellStyle name="Normal 20 3 2 2 2 4 2 2" xfId="19201" xr:uid="{00000000-0005-0000-0000-0000D44A0000}"/>
    <cellStyle name="Normal 20 3 2 2 2 4 3" xfId="19202" xr:uid="{00000000-0005-0000-0000-0000D54A0000}"/>
    <cellStyle name="Normal 20 3 2 2 2 5" xfId="19203" xr:uid="{00000000-0005-0000-0000-0000D64A0000}"/>
    <cellStyle name="Normal 20 3 2 2 2 5 2" xfId="19204" xr:uid="{00000000-0005-0000-0000-0000D74A0000}"/>
    <cellStyle name="Normal 20 3 2 2 2 6" xfId="19205" xr:uid="{00000000-0005-0000-0000-0000D84A0000}"/>
    <cellStyle name="Normal 20 3 2 2 2 6 2" xfId="19206" xr:uid="{00000000-0005-0000-0000-0000D94A0000}"/>
    <cellStyle name="Normal 20 3 2 2 2 7" xfId="19207" xr:uid="{00000000-0005-0000-0000-0000DA4A0000}"/>
    <cellStyle name="Normal 20 3 2 2 3" xfId="19208" xr:uid="{00000000-0005-0000-0000-0000DB4A0000}"/>
    <cellStyle name="Normal 20 3 2 2 3 2" xfId="19209" xr:uid="{00000000-0005-0000-0000-0000DC4A0000}"/>
    <cellStyle name="Normal 20 3 2 2 3 2 2" xfId="19210" xr:uid="{00000000-0005-0000-0000-0000DD4A0000}"/>
    <cellStyle name="Normal 20 3 2 2 3 2 2 2" xfId="19211" xr:uid="{00000000-0005-0000-0000-0000DE4A0000}"/>
    <cellStyle name="Normal 20 3 2 2 3 2 3" xfId="19212" xr:uid="{00000000-0005-0000-0000-0000DF4A0000}"/>
    <cellStyle name="Normal 20 3 2 2 3 3" xfId="19213" xr:uid="{00000000-0005-0000-0000-0000E04A0000}"/>
    <cellStyle name="Normal 20 3 2 2 3 3 2" xfId="19214" xr:uid="{00000000-0005-0000-0000-0000E14A0000}"/>
    <cellStyle name="Normal 20 3 2 2 3 3 2 2" xfId="19215" xr:uid="{00000000-0005-0000-0000-0000E24A0000}"/>
    <cellStyle name="Normal 20 3 2 2 3 3 3" xfId="19216" xr:uid="{00000000-0005-0000-0000-0000E34A0000}"/>
    <cellStyle name="Normal 20 3 2 2 3 4" xfId="19217" xr:uid="{00000000-0005-0000-0000-0000E44A0000}"/>
    <cellStyle name="Normal 20 3 2 2 3 4 2" xfId="19218" xr:uid="{00000000-0005-0000-0000-0000E54A0000}"/>
    <cellStyle name="Normal 20 3 2 2 3 4 2 2" xfId="19219" xr:uid="{00000000-0005-0000-0000-0000E64A0000}"/>
    <cellStyle name="Normal 20 3 2 2 3 4 3" xfId="19220" xr:uid="{00000000-0005-0000-0000-0000E74A0000}"/>
    <cellStyle name="Normal 20 3 2 2 3 5" xfId="19221" xr:uid="{00000000-0005-0000-0000-0000E84A0000}"/>
    <cellStyle name="Normal 20 3 2 2 3 5 2" xfId="19222" xr:uid="{00000000-0005-0000-0000-0000E94A0000}"/>
    <cellStyle name="Normal 20 3 2 2 3 6" xfId="19223" xr:uid="{00000000-0005-0000-0000-0000EA4A0000}"/>
    <cellStyle name="Normal 20 3 2 2 3 6 2" xfId="19224" xr:uid="{00000000-0005-0000-0000-0000EB4A0000}"/>
    <cellStyle name="Normal 20 3 2 2 3 7" xfId="19225" xr:uid="{00000000-0005-0000-0000-0000EC4A0000}"/>
    <cellStyle name="Normal 20 3 2 2 4" xfId="19226" xr:uid="{00000000-0005-0000-0000-0000ED4A0000}"/>
    <cellStyle name="Normal 20 3 2 2 4 2" xfId="19227" xr:uid="{00000000-0005-0000-0000-0000EE4A0000}"/>
    <cellStyle name="Normal 20 3 2 2 4 2 2" xfId="19228" xr:uid="{00000000-0005-0000-0000-0000EF4A0000}"/>
    <cellStyle name="Normal 20 3 2 2 4 3" xfId="19229" xr:uid="{00000000-0005-0000-0000-0000F04A0000}"/>
    <cellStyle name="Normal 20 3 2 2 5" xfId="19230" xr:uid="{00000000-0005-0000-0000-0000F14A0000}"/>
    <cellStyle name="Normal 20 3 2 2 5 2" xfId="19231" xr:uid="{00000000-0005-0000-0000-0000F24A0000}"/>
    <cellStyle name="Normal 20 3 2 2 5 2 2" xfId="19232" xr:uid="{00000000-0005-0000-0000-0000F34A0000}"/>
    <cellStyle name="Normal 20 3 2 2 5 3" xfId="19233" xr:uid="{00000000-0005-0000-0000-0000F44A0000}"/>
    <cellStyle name="Normal 20 3 2 2 6" xfId="19234" xr:uid="{00000000-0005-0000-0000-0000F54A0000}"/>
    <cellStyle name="Normal 20 3 2 2 6 2" xfId="19235" xr:uid="{00000000-0005-0000-0000-0000F64A0000}"/>
    <cellStyle name="Normal 20 3 2 2 6 2 2" xfId="19236" xr:uid="{00000000-0005-0000-0000-0000F74A0000}"/>
    <cellStyle name="Normal 20 3 2 2 6 3" xfId="19237" xr:uid="{00000000-0005-0000-0000-0000F84A0000}"/>
    <cellStyle name="Normal 20 3 2 2 7" xfId="19238" xr:uid="{00000000-0005-0000-0000-0000F94A0000}"/>
    <cellStyle name="Normal 20 3 2 2 7 2" xfId="19239" xr:uid="{00000000-0005-0000-0000-0000FA4A0000}"/>
    <cellStyle name="Normal 20 3 2 2 8" xfId="19240" xr:uid="{00000000-0005-0000-0000-0000FB4A0000}"/>
    <cellStyle name="Normal 20 3 2 2 8 2" xfId="19241" xr:uid="{00000000-0005-0000-0000-0000FC4A0000}"/>
    <cellStyle name="Normal 20 3 2 2 9" xfId="19242" xr:uid="{00000000-0005-0000-0000-0000FD4A0000}"/>
    <cellStyle name="Normal 20 3 2 3" xfId="19243" xr:uid="{00000000-0005-0000-0000-0000FE4A0000}"/>
    <cellStyle name="Normal 20 3 2 3 2" xfId="19244" xr:uid="{00000000-0005-0000-0000-0000FF4A0000}"/>
    <cellStyle name="Normal 20 3 2 3 2 2" xfId="19245" xr:uid="{00000000-0005-0000-0000-0000004B0000}"/>
    <cellStyle name="Normal 20 3 2 3 2 2 2" xfId="19246" xr:uid="{00000000-0005-0000-0000-0000014B0000}"/>
    <cellStyle name="Normal 20 3 2 3 2 2 2 2" xfId="19247" xr:uid="{00000000-0005-0000-0000-0000024B0000}"/>
    <cellStyle name="Normal 20 3 2 3 2 2 3" xfId="19248" xr:uid="{00000000-0005-0000-0000-0000034B0000}"/>
    <cellStyle name="Normal 20 3 2 3 2 3" xfId="19249" xr:uid="{00000000-0005-0000-0000-0000044B0000}"/>
    <cellStyle name="Normal 20 3 2 3 2 3 2" xfId="19250" xr:uid="{00000000-0005-0000-0000-0000054B0000}"/>
    <cellStyle name="Normal 20 3 2 3 2 3 2 2" xfId="19251" xr:uid="{00000000-0005-0000-0000-0000064B0000}"/>
    <cellStyle name="Normal 20 3 2 3 2 3 3" xfId="19252" xr:uid="{00000000-0005-0000-0000-0000074B0000}"/>
    <cellStyle name="Normal 20 3 2 3 2 4" xfId="19253" xr:uid="{00000000-0005-0000-0000-0000084B0000}"/>
    <cellStyle name="Normal 20 3 2 3 2 4 2" xfId="19254" xr:uid="{00000000-0005-0000-0000-0000094B0000}"/>
    <cellStyle name="Normal 20 3 2 3 2 4 2 2" xfId="19255" xr:uid="{00000000-0005-0000-0000-00000A4B0000}"/>
    <cellStyle name="Normal 20 3 2 3 2 4 3" xfId="19256" xr:uid="{00000000-0005-0000-0000-00000B4B0000}"/>
    <cellStyle name="Normal 20 3 2 3 2 5" xfId="19257" xr:uid="{00000000-0005-0000-0000-00000C4B0000}"/>
    <cellStyle name="Normal 20 3 2 3 2 5 2" xfId="19258" xr:uid="{00000000-0005-0000-0000-00000D4B0000}"/>
    <cellStyle name="Normal 20 3 2 3 2 6" xfId="19259" xr:uid="{00000000-0005-0000-0000-00000E4B0000}"/>
    <cellStyle name="Normal 20 3 2 3 2 6 2" xfId="19260" xr:uid="{00000000-0005-0000-0000-00000F4B0000}"/>
    <cellStyle name="Normal 20 3 2 3 2 7" xfId="19261" xr:uid="{00000000-0005-0000-0000-0000104B0000}"/>
    <cellStyle name="Normal 20 3 2 3 3" xfId="19262" xr:uid="{00000000-0005-0000-0000-0000114B0000}"/>
    <cellStyle name="Normal 20 3 2 3 3 2" xfId="19263" xr:uid="{00000000-0005-0000-0000-0000124B0000}"/>
    <cellStyle name="Normal 20 3 2 3 3 2 2" xfId="19264" xr:uid="{00000000-0005-0000-0000-0000134B0000}"/>
    <cellStyle name="Normal 20 3 2 3 3 3" xfId="19265" xr:uid="{00000000-0005-0000-0000-0000144B0000}"/>
    <cellStyle name="Normal 20 3 2 3 4" xfId="19266" xr:uid="{00000000-0005-0000-0000-0000154B0000}"/>
    <cellStyle name="Normal 20 3 2 3 4 2" xfId="19267" xr:uid="{00000000-0005-0000-0000-0000164B0000}"/>
    <cellStyle name="Normal 20 3 2 3 4 2 2" xfId="19268" xr:uid="{00000000-0005-0000-0000-0000174B0000}"/>
    <cellStyle name="Normal 20 3 2 3 4 3" xfId="19269" xr:uid="{00000000-0005-0000-0000-0000184B0000}"/>
    <cellStyle name="Normal 20 3 2 3 5" xfId="19270" xr:uid="{00000000-0005-0000-0000-0000194B0000}"/>
    <cellStyle name="Normal 20 3 2 3 5 2" xfId="19271" xr:uid="{00000000-0005-0000-0000-00001A4B0000}"/>
    <cellStyle name="Normal 20 3 2 3 5 2 2" xfId="19272" xr:uid="{00000000-0005-0000-0000-00001B4B0000}"/>
    <cellStyle name="Normal 20 3 2 3 5 3" xfId="19273" xr:uid="{00000000-0005-0000-0000-00001C4B0000}"/>
    <cellStyle name="Normal 20 3 2 3 6" xfId="19274" xr:uid="{00000000-0005-0000-0000-00001D4B0000}"/>
    <cellStyle name="Normal 20 3 2 3 6 2" xfId="19275" xr:uid="{00000000-0005-0000-0000-00001E4B0000}"/>
    <cellStyle name="Normal 20 3 2 3 7" xfId="19276" xr:uid="{00000000-0005-0000-0000-00001F4B0000}"/>
    <cellStyle name="Normal 20 3 2 3 7 2" xfId="19277" xr:uid="{00000000-0005-0000-0000-0000204B0000}"/>
    <cellStyle name="Normal 20 3 2 3 8" xfId="19278" xr:uid="{00000000-0005-0000-0000-0000214B0000}"/>
    <cellStyle name="Normal 20 3 2 4" xfId="19279" xr:uid="{00000000-0005-0000-0000-0000224B0000}"/>
    <cellStyle name="Normal 20 3 2 4 2" xfId="19280" xr:uid="{00000000-0005-0000-0000-0000234B0000}"/>
    <cellStyle name="Normal 20 3 2 4 2 2" xfId="19281" xr:uid="{00000000-0005-0000-0000-0000244B0000}"/>
    <cellStyle name="Normal 20 3 2 4 2 2 2" xfId="19282" xr:uid="{00000000-0005-0000-0000-0000254B0000}"/>
    <cellStyle name="Normal 20 3 2 4 2 3" xfId="19283" xr:uid="{00000000-0005-0000-0000-0000264B0000}"/>
    <cellStyle name="Normal 20 3 2 4 3" xfId="19284" xr:uid="{00000000-0005-0000-0000-0000274B0000}"/>
    <cellStyle name="Normal 20 3 2 4 3 2" xfId="19285" xr:uid="{00000000-0005-0000-0000-0000284B0000}"/>
    <cellStyle name="Normal 20 3 2 4 3 2 2" xfId="19286" xr:uid="{00000000-0005-0000-0000-0000294B0000}"/>
    <cellStyle name="Normal 20 3 2 4 3 3" xfId="19287" xr:uid="{00000000-0005-0000-0000-00002A4B0000}"/>
    <cellStyle name="Normal 20 3 2 4 4" xfId="19288" xr:uid="{00000000-0005-0000-0000-00002B4B0000}"/>
    <cellStyle name="Normal 20 3 2 4 4 2" xfId="19289" xr:uid="{00000000-0005-0000-0000-00002C4B0000}"/>
    <cellStyle name="Normal 20 3 2 4 4 2 2" xfId="19290" xr:uid="{00000000-0005-0000-0000-00002D4B0000}"/>
    <cellStyle name="Normal 20 3 2 4 4 3" xfId="19291" xr:uid="{00000000-0005-0000-0000-00002E4B0000}"/>
    <cellStyle name="Normal 20 3 2 4 5" xfId="19292" xr:uid="{00000000-0005-0000-0000-00002F4B0000}"/>
    <cellStyle name="Normal 20 3 2 4 5 2" xfId="19293" xr:uid="{00000000-0005-0000-0000-0000304B0000}"/>
    <cellStyle name="Normal 20 3 2 4 6" xfId="19294" xr:uid="{00000000-0005-0000-0000-0000314B0000}"/>
    <cellStyle name="Normal 20 3 2 4 6 2" xfId="19295" xr:uid="{00000000-0005-0000-0000-0000324B0000}"/>
    <cellStyle name="Normal 20 3 2 4 7" xfId="19296" xr:uid="{00000000-0005-0000-0000-0000334B0000}"/>
    <cellStyle name="Normal 20 3 2 5" xfId="19297" xr:uid="{00000000-0005-0000-0000-0000344B0000}"/>
    <cellStyle name="Normal 20 3 2 5 2" xfId="19298" xr:uid="{00000000-0005-0000-0000-0000354B0000}"/>
    <cellStyle name="Normal 20 3 2 5 2 2" xfId="19299" xr:uid="{00000000-0005-0000-0000-0000364B0000}"/>
    <cellStyle name="Normal 20 3 2 5 2 2 2" xfId="19300" xr:uid="{00000000-0005-0000-0000-0000374B0000}"/>
    <cellStyle name="Normal 20 3 2 5 2 3" xfId="19301" xr:uid="{00000000-0005-0000-0000-0000384B0000}"/>
    <cellStyle name="Normal 20 3 2 5 3" xfId="19302" xr:uid="{00000000-0005-0000-0000-0000394B0000}"/>
    <cellStyle name="Normal 20 3 2 5 3 2" xfId="19303" xr:uid="{00000000-0005-0000-0000-00003A4B0000}"/>
    <cellStyle name="Normal 20 3 2 5 3 2 2" xfId="19304" xr:uid="{00000000-0005-0000-0000-00003B4B0000}"/>
    <cellStyle name="Normal 20 3 2 5 3 3" xfId="19305" xr:uid="{00000000-0005-0000-0000-00003C4B0000}"/>
    <cellStyle name="Normal 20 3 2 5 4" xfId="19306" xr:uid="{00000000-0005-0000-0000-00003D4B0000}"/>
    <cellStyle name="Normal 20 3 2 5 4 2" xfId="19307" xr:uid="{00000000-0005-0000-0000-00003E4B0000}"/>
    <cellStyle name="Normal 20 3 2 5 4 2 2" xfId="19308" xr:uid="{00000000-0005-0000-0000-00003F4B0000}"/>
    <cellStyle name="Normal 20 3 2 5 4 3" xfId="19309" xr:uid="{00000000-0005-0000-0000-0000404B0000}"/>
    <cellStyle name="Normal 20 3 2 5 5" xfId="19310" xr:uid="{00000000-0005-0000-0000-0000414B0000}"/>
    <cellStyle name="Normal 20 3 2 5 5 2" xfId="19311" xr:uid="{00000000-0005-0000-0000-0000424B0000}"/>
    <cellStyle name="Normal 20 3 2 5 6" xfId="19312" xr:uid="{00000000-0005-0000-0000-0000434B0000}"/>
    <cellStyle name="Normal 20 3 2 5 6 2" xfId="19313" xr:uid="{00000000-0005-0000-0000-0000444B0000}"/>
    <cellStyle name="Normal 20 3 2 5 7" xfId="19314" xr:uid="{00000000-0005-0000-0000-0000454B0000}"/>
    <cellStyle name="Normal 20 3 2 6" xfId="19315" xr:uid="{00000000-0005-0000-0000-0000464B0000}"/>
    <cellStyle name="Normal 20 3 2 6 2" xfId="19316" xr:uid="{00000000-0005-0000-0000-0000474B0000}"/>
    <cellStyle name="Normal 20 3 2 6 2 2" xfId="19317" xr:uid="{00000000-0005-0000-0000-0000484B0000}"/>
    <cellStyle name="Normal 20 3 2 6 3" xfId="19318" xr:uid="{00000000-0005-0000-0000-0000494B0000}"/>
    <cellStyle name="Normal 20 3 2 7" xfId="19319" xr:uid="{00000000-0005-0000-0000-00004A4B0000}"/>
    <cellStyle name="Normal 20 3 2 7 2" xfId="19320" xr:uid="{00000000-0005-0000-0000-00004B4B0000}"/>
    <cellStyle name="Normal 20 3 2 7 2 2" xfId="19321" xr:uid="{00000000-0005-0000-0000-00004C4B0000}"/>
    <cellStyle name="Normal 20 3 2 7 3" xfId="19322" xr:uid="{00000000-0005-0000-0000-00004D4B0000}"/>
    <cellStyle name="Normal 20 3 2 8" xfId="19323" xr:uid="{00000000-0005-0000-0000-00004E4B0000}"/>
    <cellStyle name="Normal 20 3 2 8 2" xfId="19324" xr:uid="{00000000-0005-0000-0000-00004F4B0000}"/>
    <cellStyle name="Normal 20 3 2 8 2 2" xfId="19325" xr:uid="{00000000-0005-0000-0000-0000504B0000}"/>
    <cellStyle name="Normal 20 3 2 8 3" xfId="19326" xr:uid="{00000000-0005-0000-0000-0000514B0000}"/>
    <cellStyle name="Normal 20 3 2 9" xfId="19327" xr:uid="{00000000-0005-0000-0000-0000524B0000}"/>
    <cellStyle name="Normal 20 3 2 9 2" xfId="19328" xr:uid="{00000000-0005-0000-0000-0000534B0000}"/>
    <cellStyle name="Normal 20 3 3" xfId="503" xr:uid="{00000000-0005-0000-0000-0000544B0000}"/>
    <cellStyle name="Normal 20 3 3 10" xfId="19329" xr:uid="{00000000-0005-0000-0000-0000554B0000}"/>
    <cellStyle name="Normal 20 3 3 10 2" xfId="19330" xr:uid="{00000000-0005-0000-0000-0000564B0000}"/>
    <cellStyle name="Normal 20 3 3 11" xfId="19331" xr:uid="{00000000-0005-0000-0000-0000574B0000}"/>
    <cellStyle name="Normal 20 3 3 2" xfId="19332" xr:uid="{00000000-0005-0000-0000-0000584B0000}"/>
    <cellStyle name="Normal 20 3 3 2 2" xfId="19333" xr:uid="{00000000-0005-0000-0000-0000594B0000}"/>
    <cellStyle name="Normal 20 3 3 2 2 2" xfId="19334" xr:uid="{00000000-0005-0000-0000-00005A4B0000}"/>
    <cellStyle name="Normal 20 3 3 2 2 2 2" xfId="19335" xr:uid="{00000000-0005-0000-0000-00005B4B0000}"/>
    <cellStyle name="Normal 20 3 3 2 2 2 2 2" xfId="19336" xr:uid="{00000000-0005-0000-0000-00005C4B0000}"/>
    <cellStyle name="Normal 20 3 3 2 2 2 3" xfId="19337" xr:uid="{00000000-0005-0000-0000-00005D4B0000}"/>
    <cellStyle name="Normal 20 3 3 2 2 3" xfId="19338" xr:uid="{00000000-0005-0000-0000-00005E4B0000}"/>
    <cellStyle name="Normal 20 3 3 2 2 3 2" xfId="19339" xr:uid="{00000000-0005-0000-0000-00005F4B0000}"/>
    <cellStyle name="Normal 20 3 3 2 2 3 2 2" xfId="19340" xr:uid="{00000000-0005-0000-0000-0000604B0000}"/>
    <cellStyle name="Normal 20 3 3 2 2 3 3" xfId="19341" xr:uid="{00000000-0005-0000-0000-0000614B0000}"/>
    <cellStyle name="Normal 20 3 3 2 2 4" xfId="19342" xr:uid="{00000000-0005-0000-0000-0000624B0000}"/>
    <cellStyle name="Normal 20 3 3 2 2 4 2" xfId="19343" xr:uid="{00000000-0005-0000-0000-0000634B0000}"/>
    <cellStyle name="Normal 20 3 3 2 2 4 2 2" xfId="19344" xr:uid="{00000000-0005-0000-0000-0000644B0000}"/>
    <cellStyle name="Normal 20 3 3 2 2 4 3" xfId="19345" xr:uid="{00000000-0005-0000-0000-0000654B0000}"/>
    <cellStyle name="Normal 20 3 3 2 2 5" xfId="19346" xr:uid="{00000000-0005-0000-0000-0000664B0000}"/>
    <cellStyle name="Normal 20 3 3 2 2 5 2" xfId="19347" xr:uid="{00000000-0005-0000-0000-0000674B0000}"/>
    <cellStyle name="Normal 20 3 3 2 2 6" xfId="19348" xr:uid="{00000000-0005-0000-0000-0000684B0000}"/>
    <cellStyle name="Normal 20 3 3 2 2 6 2" xfId="19349" xr:uid="{00000000-0005-0000-0000-0000694B0000}"/>
    <cellStyle name="Normal 20 3 3 2 2 7" xfId="19350" xr:uid="{00000000-0005-0000-0000-00006A4B0000}"/>
    <cellStyle name="Normal 20 3 3 2 3" xfId="19351" xr:uid="{00000000-0005-0000-0000-00006B4B0000}"/>
    <cellStyle name="Normal 20 3 3 2 3 2" xfId="19352" xr:uid="{00000000-0005-0000-0000-00006C4B0000}"/>
    <cellStyle name="Normal 20 3 3 2 3 2 2" xfId="19353" xr:uid="{00000000-0005-0000-0000-00006D4B0000}"/>
    <cellStyle name="Normal 20 3 3 2 3 2 2 2" xfId="19354" xr:uid="{00000000-0005-0000-0000-00006E4B0000}"/>
    <cellStyle name="Normal 20 3 3 2 3 2 3" xfId="19355" xr:uid="{00000000-0005-0000-0000-00006F4B0000}"/>
    <cellStyle name="Normal 20 3 3 2 3 3" xfId="19356" xr:uid="{00000000-0005-0000-0000-0000704B0000}"/>
    <cellStyle name="Normal 20 3 3 2 3 3 2" xfId="19357" xr:uid="{00000000-0005-0000-0000-0000714B0000}"/>
    <cellStyle name="Normal 20 3 3 2 3 3 2 2" xfId="19358" xr:uid="{00000000-0005-0000-0000-0000724B0000}"/>
    <cellStyle name="Normal 20 3 3 2 3 3 3" xfId="19359" xr:uid="{00000000-0005-0000-0000-0000734B0000}"/>
    <cellStyle name="Normal 20 3 3 2 3 4" xfId="19360" xr:uid="{00000000-0005-0000-0000-0000744B0000}"/>
    <cellStyle name="Normal 20 3 3 2 3 4 2" xfId="19361" xr:uid="{00000000-0005-0000-0000-0000754B0000}"/>
    <cellStyle name="Normal 20 3 3 2 3 4 2 2" xfId="19362" xr:uid="{00000000-0005-0000-0000-0000764B0000}"/>
    <cellStyle name="Normal 20 3 3 2 3 4 3" xfId="19363" xr:uid="{00000000-0005-0000-0000-0000774B0000}"/>
    <cellStyle name="Normal 20 3 3 2 3 5" xfId="19364" xr:uid="{00000000-0005-0000-0000-0000784B0000}"/>
    <cellStyle name="Normal 20 3 3 2 3 5 2" xfId="19365" xr:uid="{00000000-0005-0000-0000-0000794B0000}"/>
    <cellStyle name="Normal 20 3 3 2 3 6" xfId="19366" xr:uid="{00000000-0005-0000-0000-00007A4B0000}"/>
    <cellStyle name="Normal 20 3 3 2 3 6 2" xfId="19367" xr:uid="{00000000-0005-0000-0000-00007B4B0000}"/>
    <cellStyle name="Normal 20 3 3 2 3 7" xfId="19368" xr:uid="{00000000-0005-0000-0000-00007C4B0000}"/>
    <cellStyle name="Normal 20 3 3 2 4" xfId="19369" xr:uid="{00000000-0005-0000-0000-00007D4B0000}"/>
    <cellStyle name="Normal 20 3 3 2 4 2" xfId="19370" xr:uid="{00000000-0005-0000-0000-00007E4B0000}"/>
    <cellStyle name="Normal 20 3 3 2 4 2 2" xfId="19371" xr:uid="{00000000-0005-0000-0000-00007F4B0000}"/>
    <cellStyle name="Normal 20 3 3 2 4 3" xfId="19372" xr:uid="{00000000-0005-0000-0000-0000804B0000}"/>
    <cellStyle name="Normal 20 3 3 2 5" xfId="19373" xr:uid="{00000000-0005-0000-0000-0000814B0000}"/>
    <cellStyle name="Normal 20 3 3 2 5 2" xfId="19374" xr:uid="{00000000-0005-0000-0000-0000824B0000}"/>
    <cellStyle name="Normal 20 3 3 2 5 2 2" xfId="19375" xr:uid="{00000000-0005-0000-0000-0000834B0000}"/>
    <cellStyle name="Normal 20 3 3 2 5 3" xfId="19376" xr:uid="{00000000-0005-0000-0000-0000844B0000}"/>
    <cellStyle name="Normal 20 3 3 2 6" xfId="19377" xr:uid="{00000000-0005-0000-0000-0000854B0000}"/>
    <cellStyle name="Normal 20 3 3 2 6 2" xfId="19378" xr:uid="{00000000-0005-0000-0000-0000864B0000}"/>
    <cellStyle name="Normal 20 3 3 2 6 2 2" xfId="19379" xr:uid="{00000000-0005-0000-0000-0000874B0000}"/>
    <cellStyle name="Normal 20 3 3 2 6 3" xfId="19380" xr:uid="{00000000-0005-0000-0000-0000884B0000}"/>
    <cellStyle name="Normal 20 3 3 2 7" xfId="19381" xr:uid="{00000000-0005-0000-0000-0000894B0000}"/>
    <cellStyle name="Normal 20 3 3 2 7 2" xfId="19382" xr:uid="{00000000-0005-0000-0000-00008A4B0000}"/>
    <cellStyle name="Normal 20 3 3 2 8" xfId="19383" xr:uid="{00000000-0005-0000-0000-00008B4B0000}"/>
    <cellStyle name="Normal 20 3 3 2 8 2" xfId="19384" xr:uid="{00000000-0005-0000-0000-00008C4B0000}"/>
    <cellStyle name="Normal 20 3 3 2 9" xfId="19385" xr:uid="{00000000-0005-0000-0000-00008D4B0000}"/>
    <cellStyle name="Normal 20 3 3 3" xfId="19386" xr:uid="{00000000-0005-0000-0000-00008E4B0000}"/>
    <cellStyle name="Normal 20 3 3 3 2" xfId="19387" xr:uid="{00000000-0005-0000-0000-00008F4B0000}"/>
    <cellStyle name="Normal 20 3 3 3 2 2" xfId="19388" xr:uid="{00000000-0005-0000-0000-0000904B0000}"/>
    <cellStyle name="Normal 20 3 3 3 2 2 2" xfId="19389" xr:uid="{00000000-0005-0000-0000-0000914B0000}"/>
    <cellStyle name="Normal 20 3 3 3 2 2 2 2" xfId="19390" xr:uid="{00000000-0005-0000-0000-0000924B0000}"/>
    <cellStyle name="Normal 20 3 3 3 2 2 3" xfId="19391" xr:uid="{00000000-0005-0000-0000-0000934B0000}"/>
    <cellStyle name="Normal 20 3 3 3 2 3" xfId="19392" xr:uid="{00000000-0005-0000-0000-0000944B0000}"/>
    <cellStyle name="Normal 20 3 3 3 2 3 2" xfId="19393" xr:uid="{00000000-0005-0000-0000-0000954B0000}"/>
    <cellStyle name="Normal 20 3 3 3 2 3 2 2" xfId="19394" xr:uid="{00000000-0005-0000-0000-0000964B0000}"/>
    <cellStyle name="Normal 20 3 3 3 2 3 3" xfId="19395" xr:uid="{00000000-0005-0000-0000-0000974B0000}"/>
    <cellStyle name="Normal 20 3 3 3 2 4" xfId="19396" xr:uid="{00000000-0005-0000-0000-0000984B0000}"/>
    <cellStyle name="Normal 20 3 3 3 2 4 2" xfId="19397" xr:uid="{00000000-0005-0000-0000-0000994B0000}"/>
    <cellStyle name="Normal 20 3 3 3 2 4 2 2" xfId="19398" xr:uid="{00000000-0005-0000-0000-00009A4B0000}"/>
    <cellStyle name="Normal 20 3 3 3 2 4 3" xfId="19399" xr:uid="{00000000-0005-0000-0000-00009B4B0000}"/>
    <cellStyle name="Normal 20 3 3 3 2 5" xfId="19400" xr:uid="{00000000-0005-0000-0000-00009C4B0000}"/>
    <cellStyle name="Normal 20 3 3 3 2 5 2" xfId="19401" xr:uid="{00000000-0005-0000-0000-00009D4B0000}"/>
    <cellStyle name="Normal 20 3 3 3 2 6" xfId="19402" xr:uid="{00000000-0005-0000-0000-00009E4B0000}"/>
    <cellStyle name="Normal 20 3 3 3 2 6 2" xfId="19403" xr:uid="{00000000-0005-0000-0000-00009F4B0000}"/>
    <cellStyle name="Normal 20 3 3 3 2 7" xfId="19404" xr:uid="{00000000-0005-0000-0000-0000A04B0000}"/>
    <cellStyle name="Normal 20 3 3 3 3" xfId="19405" xr:uid="{00000000-0005-0000-0000-0000A14B0000}"/>
    <cellStyle name="Normal 20 3 3 3 3 2" xfId="19406" xr:uid="{00000000-0005-0000-0000-0000A24B0000}"/>
    <cellStyle name="Normal 20 3 3 3 3 2 2" xfId="19407" xr:uid="{00000000-0005-0000-0000-0000A34B0000}"/>
    <cellStyle name="Normal 20 3 3 3 3 3" xfId="19408" xr:uid="{00000000-0005-0000-0000-0000A44B0000}"/>
    <cellStyle name="Normal 20 3 3 3 4" xfId="19409" xr:uid="{00000000-0005-0000-0000-0000A54B0000}"/>
    <cellStyle name="Normal 20 3 3 3 4 2" xfId="19410" xr:uid="{00000000-0005-0000-0000-0000A64B0000}"/>
    <cellStyle name="Normal 20 3 3 3 4 2 2" xfId="19411" xr:uid="{00000000-0005-0000-0000-0000A74B0000}"/>
    <cellStyle name="Normal 20 3 3 3 4 3" xfId="19412" xr:uid="{00000000-0005-0000-0000-0000A84B0000}"/>
    <cellStyle name="Normal 20 3 3 3 5" xfId="19413" xr:uid="{00000000-0005-0000-0000-0000A94B0000}"/>
    <cellStyle name="Normal 20 3 3 3 5 2" xfId="19414" xr:uid="{00000000-0005-0000-0000-0000AA4B0000}"/>
    <cellStyle name="Normal 20 3 3 3 5 2 2" xfId="19415" xr:uid="{00000000-0005-0000-0000-0000AB4B0000}"/>
    <cellStyle name="Normal 20 3 3 3 5 3" xfId="19416" xr:uid="{00000000-0005-0000-0000-0000AC4B0000}"/>
    <cellStyle name="Normal 20 3 3 3 6" xfId="19417" xr:uid="{00000000-0005-0000-0000-0000AD4B0000}"/>
    <cellStyle name="Normal 20 3 3 3 6 2" xfId="19418" xr:uid="{00000000-0005-0000-0000-0000AE4B0000}"/>
    <cellStyle name="Normal 20 3 3 3 7" xfId="19419" xr:uid="{00000000-0005-0000-0000-0000AF4B0000}"/>
    <cellStyle name="Normal 20 3 3 3 7 2" xfId="19420" xr:uid="{00000000-0005-0000-0000-0000B04B0000}"/>
    <cellStyle name="Normal 20 3 3 3 8" xfId="19421" xr:uid="{00000000-0005-0000-0000-0000B14B0000}"/>
    <cellStyle name="Normal 20 3 3 4" xfId="19422" xr:uid="{00000000-0005-0000-0000-0000B24B0000}"/>
    <cellStyle name="Normal 20 3 3 4 2" xfId="19423" xr:uid="{00000000-0005-0000-0000-0000B34B0000}"/>
    <cellStyle name="Normal 20 3 3 4 2 2" xfId="19424" xr:uid="{00000000-0005-0000-0000-0000B44B0000}"/>
    <cellStyle name="Normal 20 3 3 4 2 2 2" xfId="19425" xr:uid="{00000000-0005-0000-0000-0000B54B0000}"/>
    <cellStyle name="Normal 20 3 3 4 2 3" xfId="19426" xr:uid="{00000000-0005-0000-0000-0000B64B0000}"/>
    <cellStyle name="Normal 20 3 3 4 3" xfId="19427" xr:uid="{00000000-0005-0000-0000-0000B74B0000}"/>
    <cellStyle name="Normal 20 3 3 4 3 2" xfId="19428" xr:uid="{00000000-0005-0000-0000-0000B84B0000}"/>
    <cellStyle name="Normal 20 3 3 4 3 2 2" xfId="19429" xr:uid="{00000000-0005-0000-0000-0000B94B0000}"/>
    <cellStyle name="Normal 20 3 3 4 3 3" xfId="19430" xr:uid="{00000000-0005-0000-0000-0000BA4B0000}"/>
    <cellStyle name="Normal 20 3 3 4 4" xfId="19431" xr:uid="{00000000-0005-0000-0000-0000BB4B0000}"/>
    <cellStyle name="Normal 20 3 3 4 4 2" xfId="19432" xr:uid="{00000000-0005-0000-0000-0000BC4B0000}"/>
    <cellStyle name="Normal 20 3 3 4 4 2 2" xfId="19433" xr:uid="{00000000-0005-0000-0000-0000BD4B0000}"/>
    <cellStyle name="Normal 20 3 3 4 4 3" xfId="19434" xr:uid="{00000000-0005-0000-0000-0000BE4B0000}"/>
    <cellStyle name="Normal 20 3 3 4 5" xfId="19435" xr:uid="{00000000-0005-0000-0000-0000BF4B0000}"/>
    <cellStyle name="Normal 20 3 3 4 5 2" xfId="19436" xr:uid="{00000000-0005-0000-0000-0000C04B0000}"/>
    <cellStyle name="Normal 20 3 3 4 6" xfId="19437" xr:uid="{00000000-0005-0000-0000-0000C14B0000}"/>
    <cellStyle name="Normal 20 3 3 4 6 2" xfId="19438" xr:uid="{00000000-0005-0000-0000-0000C24B0000}"/>
    <cellStyle name="Normal 20 3 3 4 7" xfId="19439" xr:uid="{00000000-0005-0000-0000-0000C34B0000}"/>
    <cellStyle name="Normal 20 3 3 5" xfId="19440" xr:uid="{00000000-0005-0000-0000-0000C44B0000}"/>
    <cellStyle name="Normal 20 3 3 5 2" xfId="19441" xr:uid="{00000000-0005-0000-0000-0000C54B0000}"/>
    <cellStyle name="Normal 20 3 3 5 2 2" xfId="19442" xr:uid="{00000000-0005-0000-0000-0000C64B0000}"/>
    <cellStyle name="Normal 20 3 3 5 2 2 2" xfId="19443" xr:uid="{00000000-0005-0000-0000-0000C74B0000}"/>
    <cellStyle name="Normal 20 3 3 5 2 3" xfId="19444" xr:uid="{00000000-0005-0000-0000-0000C84B0000}"/>
    <cellStyle name="Normal 20 3 3 5 3" xfId="19445" xr:uid="{00000000-0005-0000-0000-0000C94B0000}"/>
    <cellStyle name="Normal 20 3 3 5 3 2" xfId="19446" xr:uid="{00000000-0005-0000-0000-0000CA4B0000}"/>
    <cellStyle name="Normal 20 3 3 5 3 2 2" xfId="19447" xr:uid="{00000000-0005-0000-0000-0000CB4B0000}"/>
    <cellStyle name="Normal 20 3 3 5 3 3" xfId="19448" xr:uid="{00000000-0005-0000-0000-0000CC4B0000}"/>
    <cellStyle name="Normal 20 3 3 5 4" xfId="19449" xr:uid="{00000000-0005-0000-0000-0000CD4B0000}"/>
    <cellStyle name="Normal 20 3 3 5 4 2" xfId="19450" xr:uid="{00000000-0005-0000-0000-0000CE4B0000}"/>
    <cellStyle name="Normal 20 3 3 5 4 2 2" xfId="19451" xr:uid="{00000000-0005-0000-0000-0000CF4B0000}"/>
    <cellStyle name="Normal 20 3 3 5 4 3" xfId="19452" xr:uid="{00000000-0005-0000-0000-0000D04B0000}"/>
    <cellStyle name="Normal 20 3 3 5 5" xfId="19453" xr:uid="{00000000-0005-0000-0000-0000D14B0000}"/>
    <cellStyle name="Normal 20 3 3 5 5 2" xfId="19454" xr:uid="{00000000-0005-0000-0000-0000D24B0000}"/>
    <cellStyle name="Normal 20 3 3 5 6" xfId="19455" xr:uid="{00000000-0005-0000-0000-0000D34B0000}"/>
    <cellStyle name="Normal 20 3 3 5 6 2" xfId="19456" xr:uid="{00000000-0005-0000-0000-0000D44B0000}"/>
    <cellStyle name="Normal 20 3 3 5 7" xfId="19457" xr:uid="{00000000-0005-0000-0000-0000D54B0000}"/>
    <cellStyle name="Normal 20 3 3 6" xfId="19458" xr:uid="{00000000-0005-0000-0000-0000D64B0000}"/>
    <cellStyle name="Normal 20 3 3 6 2" xfId="19459" xr:uid="{00000000-0005-0000-0000-0000D74B0000}"/>
    <cellStyle name="Normal 20 3 3 6 2 2" xfId="19460" xr:uid="{00000000-0005-0000-0000-0000D84B0000}"/>
    <cellStyle name="Normal 20 3 3 6 3" xfId="19461" xr:uid="{00000000-0005-0000-0000-0000D94B0000}"/>
    <cellStyle name="Normal 20 3 3 7" xfId="19462" xr:uid="{00000000-0005-0000-0000-0000DA4B0000}"/>
    <cellStyle name="Normal 20 3 3 7 2" xfId="19463" xr:uid="{00000000-0005-0000-0000-0000DB4B0000}"/>
    <cellStyle name="Normal 20 3 3 7 2 2" xfId="19464" xr:uid="{00000000-0005-0000-0000-0000DC4B0000}"/>
    <cellStyle name="Normal 20 3 3 7 3" xfId="19465" xr:uid="{00000000-0005-0000-0000-0000DD4B0000}"/>
    <cellStyle name="Normal 20 3 3 8" xfId="19466" xr:uid="{00000000-0005-0000-0000-0000DE4B0000}"/>
    <cellStyle name="Normal 20 3 3 8 2" xfId="19467" xr:uid="{00000000-0005-0000-0000-0000DF4B0000}"/>
    <cellStyle name="Normal 20 3 3 8 2 2" xfId="19468" xr:uid="{00000000-0005-0000-0000-0000E04B0000}"/>
    <cellStyle name="Normal 20 3 3 8 3" xfId="19469" xr:uid="{00000000-0005-0000-0000-0000E14B0000}"/>
    <cellStyle name="Normal 20 3 3 9" xfId="19470" xr:uid="{00000000-0005-0000-0000-0000E24B0000}"/>
    <cellStyle name="Normal 20 3 3 9 2" xfId="19471" xr:uid="{00000000-0005-0000-0000-0000E34B0000}"/>
    <cellStyle name="Normal 20 3 4" xfId="19472" xr:uid="{00000000-0005-0000-0000-0000E44B0000}"/>
    <cellStyle name="Normal 20 3 4 2" xfId="19473" xr:uid="{00000000-0005-0000-0000-0000E54B0000}"/>
    <cellStyle name="Normal 20 3 4 2 2" xfId="19474" xr:uid="{00000000-0005-0000-0000-0000E64B0000}"/>
    <cellStyle name="Normal 20 3 4 2 2 2" xfId="19475" xr:uid="{00000000-0005-0000-0000-0000E74B0000}"/>
    <cellStyle name="Normal 20 3 4 2 2 2 2" xfId="19476" xr:uid="{00000000-0005-0000-0000-0000E84B0000}"/>
    <cellStyle name="Normal 20 3 4 2 2 3" xfId="19477" xr:uid="{00000000-0005-0000-0000-0000E94B0000}"/>
    <cellStyle name="Normal 20 3 4 2 3" xfId="19478" xr:uid="{00000000-0005-0000-0000-0000EA4B0000}"/>
    <cellStyle name="Normal 20 3 4 2 3 2" xfId="19479" xr:uid="{00000000-0005-0000-0000-0000EB4B0000}"/>
    <cellStyle name="Normal 20 3 4 2 3 2 2" xfId="19480" xr:uid="{00000000-0005-0000-0000-0000EC4B0000}"/>
    <cellStyle name="Normal 20 3 4 2 3 3" xfId="19481" xr:uid="{00000000-0005-0000-0000-0000ED4B0000}"/>
    <cellStyle name="Normal 20 3 4 2 4" xfId="19482" xr:uid="{00000000-0005-0000-0000-0000EE4B0000}"/>
    <cellStyle name="Normal 20 3 4 2 4 2" xfId="19483" xr:uid="{00000000-0005-0000-0000-0000EF4B0000}"/>
    <cellStyle name="Normal 20 3 4 2 4 2 2" xfId="19484" xr:uid="{00000000-0005-0000-0000-0000F04B0000}"/>
    <cellStyle name="Normal 20 3 4 2 4 3" xfId="19485" xr:uid="{00000000-0005-0000-0000-0000F14B0000}"/>
    <cellStyle name="Normal 20 3 4 2 5" xfId="19486" xr:uid="{00000000-0005-0000-0000-0000F24B0000}"/>
    <cellStyle name="Normal 20 3 4 2 5 2" xfId="19487" xr:uid="{00000000-0005-0000-0000-0000F34B0000}"/>
    <cellStyle name="Normal 20 3 4 2 6" xfId="19488" xr:uid="{00000000-0005-0000-0000-0000F44B0000}"/>
    <cellStyle name="Normal 20 3 4 2 6 2" xfId="19489" xr:uid="{00000000-0005-0000-0000-0000F54B0000}"/>
    <cellStyle name="Normal 20 3 4 2 7" xfId="19490" xr:uid="{00000000-0005-0000-0000-0000F64B0000}"/>
    <cellStyle name="Normal 20 3 4 3" xfId="19491" xr:uid="{00000000-0005-0000-0000-0000F74B0000}"/>
    <cellStyle name="Normal 20 3 4 3 2" xfId="19492" xr:uid="{00000000-0005-0000-0000-0000F84B0000}"/>
    <cellStyle name="Normal 20 3 4 3 2 2" xfId="19493" xr:uid="{00000000-0005-0000-0000-0000F94B0000}"/>
    <cellStyle name="Normal 20 3 4 3 2 2 2" xfId="19494" xr:uid="{00000000-0005-0000-0000-0000FA4B0000}"/>
    <cellStyle name="Normal 20 3 4 3 2 3" xfId="19495" xr:uid="{00000000-0005-0000-0000-0000FB4B0000}"/>
    <cellStyle name="Normal 20 3 4 3 3" xfId="19496" xr:uid="{00000000-0005-0000-0000-0000FC4B0000}"/>
    <cellStyle name="Normal 20 3 4 3 3 2" xfId="19497" xr:uid="{00000000-0005-0000-0000-0000FD4B0000}"/>
    <cellStyle name="Normal 20 3 4 3 3 2 2" xfId="19498" xr:uid="{00000000-0005-0000-0000-0000FE4B0000}"/>
    <cellStyle name="Normal 20 3 4 3 3 3" xfId="19499" xr:uid="{00000000-0005-0000-0000-0000FF4B0000}"/>
    <cellStyle name="Normal 20 3 4 3 4" xfId="19500" xr:uid="{00000000-0005-0000-0000-0000004C0000}"/>
    <cellStyle name="Normal 20 3 4 3 4 2" xfId="19501" xr:uid="{00000000-0005-0000-0000-0000014C0000}"/>
    <cellStyle name="Normal 20 3 4 3 4 2 2" xfId="19502" xr:uid="{00000000-0005-0000-0000-0000024C0000}"/>
    <cellStyle name="Normal 20 3 4 3 4 3" xfId="19503" xr:uid="{00000000-0005-0000-0000-0000034C0000}"/>
    <cellStyle name="Normal 20 3 4 3 5" xfId="19504" xr:uid="{00000000-0005-0000-0000-0000044C0000}"/>
    <cellStyle name="Normal 20 3 4 3 5 2" xfId="19505" xr:uid="{00000000-0005-0000-0000-0000054C0000}"/>
    <cellStyle name="Normal 20 3 4 3 6" xfId="19506" xr:uid="{00000000-0005-0000-0000-0000064C0000}"/>
    <cellStyle name="Normal 20 3 4 3 6 2" xfId="19507" xr:uid="{00000000-0005-0000-0000-0000074C0000}"/>
    <cellStyle name="Normal 20 3 4 3 7" xfId="19508" xr:uid="{00000000-0005-0000-0000-0000084C0000}"/>
    <cellStyle name="Normal 20 3 4 4" xfId="19509" xr:uid="{00000000-0005-0000-0000-0000094C0000}"/>
    <cellStyle name="Normal 20 3 4 4 2" xfId="19510" xr:uid="{00000000-0005-0000-0000-00000A4C0000}"/>
    <cellStyle name="Normal 20 3 4 4 2 2" xfId="19511" xr:uid="{00000000-0005-0000-0000-00000B4C0000}"/>
    <cellStyle name="Normal 20 3 4 4 3" xfId="19512" xr:uid="{00000000-0005-0000-0000-00000C4C0000}"/>
    <cellStyle name="Normal 20 3 4 5" xfId="19513" xr:uid="{00000000-0005-0000-0000-00000D4C0000}"/>
    <cellStyle name="Normal 20 3 4 5 2" xfId="19514" xr:uid="{00000000-0005-0000-0000-00000E4C0000}"/>
    <cellStyle name="Normal 20 3 4 5 2 2" xfId="19515" xr:uid="{00000000-0005-0000-0000-00000F4C0000}"/>
    <cellStyle name="Normal 20 3 4 5 3" xfId="19516" xr:uid="{00000000-0005-0000-0000-0000104C0000}"/>
    <cellStyle name="Normal 20 3 4 6" xfId="19517" xr:uid="{00000000-0005-0000-0000-0000114C0000}"/>
    <cellStyle name="Normal 20 3 4 6 2" xfId="19518" xr:uid="{00000000-0005-0000-0000-0000124C0000}"/>
    <cellStyle name="Normal 20 3 4 6 2 2" xfId="19519" xr:uid="{00000000-0005-0000-0000-0000134C0000}"/>
    <cellStyle name="Normal 20 3 4 6 3" xfId="19520" xr:uid="{00000000-0005-0000-0000-0000144C0000}"/>
    <cellStyle name="Normal 20 3 4 7" xfId="19521" xr:uid="{00000000-0005-0000-0000-0000154C0000}"/>
    <cellStyle name="Normal 20 3 4 7 2" xfId="19522" xr:uid="{00000000-0005-0000-0000-0000164C0000}"/>
    <cellStyle name="Normal 20 3 4 8" xfId="19523" xr:uid="{00000000-0005-0000-0000-0000174C0000}"/>
    <cellStyle name="Normal 20 3 4 8 2" xfId="19524" xr:uid="{00000000-0005-0000-0000-0000184C0000}"/>
    <cellStyle name="Normal 20 3 4 9" xfId="19525" xr:uid="{00000000-0005-0000-0000-0000194C0000}"/>
    <cellStyle name="Normal 20 3 5" xfId="19526" xr:uid="{00000000-0005-0000-0000-00001A4C0000}"/>
    <cellStyle name="Normal 20 3 5 2" xfId="19527" xr:uid="{00000000-0005-0000-0000-00001B4C0000}"/>
    <cellStyle name="Normal 20 3 5 2 2" xfId="19528" xr:uid="{00000000-0005-0000-0000-00001C4C0000}"/>
    <cellStyle name="Normal 20 3 5 2 2 2" xfId="19529" xr:uid="{00000000-0005-0000-0000-00001D4C0000}"/>
    <cellStyle name="Normal 20 3 5 2 2 2 2" xfId="19530" xr:uid="{00000000-0005-0000-0000-00001E4C0000}"/>
    <cellStyle name="Normal 20 3 5 2 2 3" xfId="19531" xr:uid="{00000000-0005-0000-0000-00001F4C0000}"/>
    <cellStyle name="Normal 20 3 5 2 3" xfId="19532" xr:uid="{00000000-0005-0000-0000-0000204C0000}"/>
    <cellStyle name="Normal 20 3 5 2 3 2" xfId="19533" xr:uid="{00000000-0005-0000-0000-0000214C0000}"/>
    <cellStyle name="Normal 20 3 5 2 3 2 2" xfId="19534" xr:uid="{00000000-0005-0000-0000-0000224C0000}"/>
    <cellStyle name="Normal 20 3 5 2 3 3" xfId="19535" xr:uid="{00000000-0005-0000-0000-0000234C0000}"/>
    <cellStyle name="Normal 20 3 5 2 4" xfId="19536" xr:uid="{00000000-0005-0000-0000-0000244C0000}"/>
    <cellStyle name="Normal 20 3 5 2 4 2" xfId="19537" xr:uid="{00000000-0005-0000-0000-0000254C0000}"/>
    <cellStyle name="Normal 20 3 5 2 4 2 2" xfId="19538" xr:uid="{00000000-0005-0000-0000-0000264C0000}"/>
    <cellStyle name="Normal 20 3 5 2 4 3" xfId="19539" xr:uid="{00000000-0005-0000-0000-0000274C0000}"/>
    <cellStyle name="Normal 20 3 5 2 5" xfId="19540" xr:uid="{00000000-0005-0000-0000-0000284C0000}"/>
    <cellStyle name="Normal 20 3 5 2 5 2" xfId="19541" xr:uid="{00000000-0005-0000-0000-0000294C0000}"/>
    <cellStyle name="Normal 20 3 5 2 6" xfId="19542" xr:uid="{00000000-0005-0000-0000-00002A4C0000}"/>
    <cellStyle name="Normal 20 3 5 2 6 2" xfId="19543" xr:uid="{00000000-0005-0000-0000-00002B4C0000}"/>
    <cellStyle name="Normal 20 3 5 2 7" xfId="19544" xr:uid="{00000000-0005-0000-0000-00002C4C0000}"/>
    <cellStyle name="Normal 20 3 5 3" xfId="19545" xr:uid="{00000000-0005-0000-0000-00002D4C0000}"/>
    <cellStyle name="Normal 20 3 5 3 2" xfId="19546" xr:uid="{00000000-0005-0000-0000-00002E4C0000}"/>
    <cellStyle name="Normal 20 3 5 3 2 2" xfId="19547" xr:uid="{00000000-0005-0000-0000-00002F4C0000}"/>
    <cellStyle name="Normal 20 3 5 3 3" xfId="19548" xr:uid="{00000000-0005-0000-0000-0000304C0000}"/>
    <cellStyle name="Normal 20 3 5 4" xfId="19549" xr:uid="{00000000-0005-0000-0000-0000314C0000}"/>
    <cellStyle name="Normal 20 3 5 4 2" xfId="19550" xr:uid="{00000000-0005-0000-0000-0000324C0000}"/>
    <cellStyle name="Normal 20 3 5 4 2 2" xfId="19551" xr:uid="{00000000-0005-0000-0000-0000334C0000}"/>
    <cellStyle name="Normal 20 3 5 4 3" xfId="19552" xr:uid="{00000000-0005-0000-0000-0000344C0000}"/>
    <cellStyle name="Normal 20 3 5 5" xfId="19553" xr:uid="{00000000-0005-0000-0000-0000354C0000}"/>
    <cellStyle name="Normal 20 3 5 5 2" xfId="19554" xr:uid="{00000000-0005-0000-0000-0000364C0000}"/>
    <cellStyle name="Normal 20 3 5 5 2 2" xfId="19555" xr:uid="{00000000-0005-0000-0000-0000374C0000}"/>
    <cellStyle name="Normal 20 3 5 5 3" xfId="19556" xr:uid="{00000000-0005-0000-0000-0000384C0000}"/>
    <cellStyle name="Normal 20 3 5 6" xfId="19557" xr:uid="{00000000-0005-0000-0000-0000394C0000}"/>
    <cellStyle name="Normal 20 3 5 6 2" xfId="19558" xr:uid="{00000000-0005-0000-0000-00003A4C0000}"/>
    <cellStyle name="Normal 20 3 5 7" xfId="19559" xr:uid="{00000000-0005-0000-0000-00003B4C0000}"/>
    <cellStyle name="Normal 20 3 5 7 2" xfId="19560" xr:uid="{00000000-0005-0000-0000-00003C4C0000}"/>
    <cellStyle name="Normal 20 3 5 8" xfId="19561" xr:uid="{00000000-0005-0000-0000-00003D4C0000}"/>
    <cellStyle name="Normal 20 3 6" xfId="19562" xr:uid="{00000000-0005-0000-0000-00003E4C0000}"/>
    <cellStyle name="Normal 20 3 6 2" xfId="19563" xr:uid="{00000000-0005-0000-0000-00003F4C0000}"/>
    <cellStyle name="Normal 20 3 6 2 2" xfId="19564" xr:uid="{00000000-0005-0000-0000-0000404C0000}"/>
    <cellStyle name="Normal 20 3 6 2 2 2" xfId="19565" xr:uid="{00000000-0005-0000-0000-0000414C0000}"/>
    <cellStyle name="Normal 20 3 6 2 3" xfId="19566" xr:uid="{00000000-0005-0000-0000-0000424C0000}"/>
    <cellStyle name="Normal 20 3 6 3" xfId="19567" xr:uid="{00000000-0005-0000-0000-0000434C0000}"/>
    <cellStyle name="Normal 20 3 6 3 2" xfId="19568" xr:uid="{00000000-0005-0000-0000-0000444C0000}"/>
    <cellStyle name="Normal 20 3 6 3 2 2" xfId="19569" xr:uid="{00000000-0005-0000-0000-0000454C0000}"/>
    <cellStyle name="Normal 20 3 6 3 3" xfId="19570" xr:uid="{00000000-0005-0000-0000-0000464C0000}"/>
    <cellStyle name="Normal 20 3 6 4" xfId="19571" xr:uid="{00000000-0005-0000-0000-0000474C0000}"/>
    <cellStyle name="Normal 20 3 6 4 2" xfId="19572" xr:uid="{00000000-0005-0000-0000-0000484C0000}"/>
    <cellStyle name="Normal 20 3 6 4 2 2" xfId="19573" xr:uid="{00000000-0005-0000-0000-0000494C0000}"/>
    <cellStyle name="Normal 20 3 6 4 3" xfId="19574" xr:uid="{00000000-0005-0000-0000-00004A4C0000}"/>
    <cellStyle name="Normal 20 3 6 5" xfId="19575" xr:uid="{00000000-0005-0000-0000-00004B4C0000}"/>
    <cellStyle name="Normal 20 3 6 5 2" xfId="19576" xr:uid="{00000000-0005-0000-0000-00004C4C0000}"/>
    <cellStyle name="Normal 20 3 6 6" xfId="19577" xr:uid="{00000000-0005-0000-0000-00004D4C0000}"/>
    <cellStyle name="Normal 20 3 6 6 2" xfId="19578" xr:uid="{00000000-0005-0000-0000-00004E4C0000}"/>
    <cellStyle name="Normal 20 3 6 7" xfId="19579" xr:uid="{00000000-0005-0000-0000-00004F4C0000}"/>
    <cellStyle name="Normal 20 3 7" xfId="19580" xr:uid="{00000000-0005-0000-0000-0000504C0000}"/>
    <cellStyle name="Normal 20 3 7 2" xfId="19581" xr:uid="{00000000-0005-0000-0000-0000514C0000}"/>
    <cellStyle name="Normal 20 3 7 2 2" xfId="19582" xr:uid="{00000000-0005-0000-0000-0000524C0000}"/>
    <cellStyle name="Normal 20 3 7 2 2 2" xfId="19583" xr:uid="{00000000-0005-0000-0000-0000534C0000}"/>
    <cellStyle name="Normal 20 3 7 2 3" xfId="19584" xr:uid="{00000000-0005-0000-0000-0000544C0000}"/>
    <cellStyle name="Normal 20 3 7 3" xfId="19585" xr:uid="{00000000-0005-0000-0000-0000554C0000}"/>
    <cellStyle name="Normal 20 3 7 3 2" xfId="19586" xr:uid="{00000000-0005-0000-0000-0000564C0000}"/>
    <cellStyle name="Normal 20 3 7 3 2 2" xfId="19587" xr:uid="{00000000-0005-0000-0000-0000574C0000}"/>
    <cellStyle name="Normal 20 3 7 3 3" xfId="19588" xr:uid="{00000000-0005-0000-0000-0000584C0000}"/>
    <cellStyle name="Normal 20 3 7 4" xfId="19589" xr:uid="{00000000-0005-0000-0000-0000594C0000}"/>
    <cellStyle name="Normal 20 3 7 4 2" xfId="19590" xr:uid="{00000000-0005-0000-0000-00005A4C0000}"/>
    <cellStyle name="Normal 20 3 7 4 2 2" xfId="19591" xr:uid="{00000000-0005-0000-0000-00005B4C0000}"/>
    <cellStyle name="Normal 20 3 7 4 3" xfId="19592" xr:uid="{00000000-0005-0000-0000-00005C4C0000}"/>
    <cellStyle name="Normal 20 3 7 5" xfId="19593" xr:uid="{00000000-0005-0000-0000-00005D4C0000}"/>
    <cellStyle name="Normal 20 3 7 5 2" xfId="19594" xr:uid="{00000000-0005-0000-0000-00005E4C0000}"/>
    <cellStyle name="Normal 20 3 7 6" xfId="19595" xr:uid="{00000000-0005-0000-0000-00005F4C0000}"/>
    <cellStyle name="Normal 20 3 7 6 2" xfId="19596" xr:uid="{00000000-0005-0000-0000-0000604C0000}"/>
    <cellStyle name="Normal 20 3 7 7" xfId="19597" xr:uid="{00000000-0005-0000-0000-0000614C0000}"/>
    <cellStyle name="Normal 20 3 8" xfId="19598" xr:uid="{00000000-0005-0000-0000-0000624C0000}"/>
    <cellStyle name="Normal 20 3 8 2" xfId="19599" xr:uid="{00000000-0005-0000-0000-0000634C0000}"/>
    <cellStyle name="Normal 20 3 8 2 2" xfId="19600" xr:uid="{00000000-0005-0000-0000-0000644C0000}"/>
    <cellStyle name="Normal 20 3 8 3" xfId="19601" xr:uid="{00000000-0005-0000-0000-0000654C0000}"/>
    <cellStyle name="Normal 20 3 9" xfId="19602" xr:uid="{00000000-0005-0000-0000-0000664C0000}"/>
    <cellStyle name="Normal 20 3 9 2" xfId="19603" xr:uid="{00000000-0005-0000-0000-0000674C0000}"/>
    <cellStyle name="Normal 20 3 9 2 2" xfId="19604" xr:uid="{00000000-0005-0000-0000-0000684C0000}"/>
    <cellStyle name="Normal 20 3 9 3" xfId="19605" xr:uid="{00000000-0005-0000-0000-0000694C0000}"/>
    <cellStyle name="Normal 20 3_Confidential Information" xfId="19606" xr:uid="{00000000-0005-0000-0000-00006A4C0000}"/>
    <cellStyle name="Normal 20 4" xfId="504" xr:uid="{00000000-0005-0000-0000-00006B4C0000}"/>
    <cellStyle name="Normal 20 4 10" xfId="19607" xr:uid="{00000000-0005-0000-0000-00006C4C0000}"/>
    <cellStyle name="Normal 20 4 10 2" xfId="19608" xr:uid="{00000000-0005-0000-0000-00006D4C0000}"/>
    <cellStyle name="Normal 20 4 11" xfId="19609" xr:uid="{00000000-0005-0000-0000-00006E4C0000}"/>
    <cellStyle name="Normal 20 4 2" xfId="19610" xr:uid="{00000000-0005-0000-0000-00006F4C0000}"/>
    <cellStyle name="Normal 20 4 2 2" xfId="19611" xr:uid="{00000000-0005-0000-0000-0000704C0000}"/>
    <cellStyle name="Normal 20 4 2 2 2" xfId="19612" xr:uid="{00000000-0005-0000-0000-0000714C0000}"/>
    <cellStyle name="Normal 20 4 2 2 2 2" xfId="19613" xr:uid="{00000000-0005-0000-0000-0000724C0000}"/>
    <cellStyle name="Normal 20 4 2 2 2 2 2" xfId="19614" xr:uid="{00000000-0005-0000-0000-0000734C0000}"/>
    <cellStyle name="Normal 20 4 2 2 2 3" xfId="19615" xr:uid="{00000000-0005-0000-0000-0000744C0000}"/>
    <cellStyle name="Normal 20 4 2 2 3" xfId="19616" xr:uid="{00000000-0005-0000-0000-0000754C0000}"/>
    <cellStyle name="Normal 20 4 2 2 3 2" xfId="19617" xr:uid="{00000000-0005-0000-0000-0000764C0000}"/>
    <cellStyle name="Normal 20 4 2 2 3 2 2" xfId="19618" xr:uid="{00000000-0005-0000-0000-0000774C0000}"/>
    <cellStyle name="Normal 20 4 2 2 3 3" xfId="19619" xr:uid="{00000000-0005-0000-0000-0000784C0000}"/>
    <cellStyle name="Normal 20 4 2 2 4" xfId="19620" xr:uid="{00000000-0005-0000-0000-0000794C0000}"/>
    <cellStyle name="Normal 20 4 2 2 4 2" xfId="19621" xr:uid="{00000000-0005-0000-0000-00007A4C0000}"/>
    <cellStyle name="Normal 20 4 2 2 4 2 2" xfId="19622" xr:uid="{00000000-0005-0000-0000-00007B4C0000}"/>
    <cellStyle name="Normal 20 4 2 2 4 3" xfId="19623" xr:uid="{00000000-0005-0000-0000-00007C4C0000}"/>
    <cellStyle name="Normal 20 4 2 2 5" xfId="19624" xr:uid="{00000000-0005-0000-0000-00007D4C0000}"/>
    <cellStyle name="Normal 20 4 2 2 5 2" xfId="19625" xr:uid="{00000000-0005-0000-0000-00007E4C0000}"/>
    <cellStyle name="Normal 20 4 2 2 6" xfId="19626" xr:uid="{00000000-0005-0000-0000-00007F4C0000}"/>
    <cellStyle name="Normal 20 4 2 2 6 2" xfId="19627" xr:uid="{00000000-0005-0000-0000-0000804C0000}"/>
    <cellStyle name="Normal 20 4 2 2 7" xfId="19628" xr:uid="{00000000-0005-0000-0000-0000814C0000}"/>
    <cellStyle name="Normal 20 4 2 3" xfId="19629" xr:uid="{00000000-0005-0000-0000-0000824C0000}"/>
    <cellStyle name="Normal 20 4 2 3 2" xfId="19630" xr:uid="{00000000-0005-0000-0000-0000834C0000}"/>
    <cellStyle name="Normal 20 4 2 3 2 2" xfId="19631" xr:uid="{00000000-0005-0000-0000-0000844C0000}"/>
    <cellStyle name="Normal 20 4 2 3 2 2 2" xfId="19632" xr:uid="{00000000-0005-0000-0000-0000854C0000}"/>
    <cellStyle name="Normal 20 4 2 3 2 3" xfId="19633" xr:uid="{00000000-0005-0000-0000-0000864C0000}"/>
    <cellStyle name="Normal 20 4 2 3 3" xfId="19634" xr:uid="{00000000-0005-0000-0000-0000874C0000}"/>
    <cellStyle name="Normal 20 4 2 3 3 2" xfId="19635" xr:uid="{00000000-0005-0000-0000-0000884C0000}"/>
    <cellStyle name="Normal 20 4 2 3 3 2 2" xfId="19636" xr:uid="{00000000-0005-0000-0000-0000894C0000}"/>
    <cellStyle name="Normal 20 4 2 3 3 3" xfId="19637" xr:uid="{00000000-0005-0000-0000-00008A4C0000}"/>
    <cellStyle name="Normal 20 4 2 3 4" xfId="19638" xr:uid="{00000000-0005-0000-0000-00008B4C0000}"/>
    <cellStyle name="Normal 20 4 2 3 4 2" xfId="19639" xr:uid="{00000000-0005-0000-0000-00008C4C0000}"/>
    <cellStyle name="Normal 20 4 2 3 4 2 2" xfId="19640" xr:uid="{00000000-0005-0000-0000-00008D4C0000}"/>
    <cellStyle name="Normal 20 4 2 3 4 3" xfId="19641" xr:uid="{00000000-0005-0000-0000-00008E4C0000}"/>
    <cellStyle name="Normal 20 4 2 3 5" xfId="19642" xr:uid="{00000000-0005-0000-0000-00008F4C0000}"/>
    <cellStyle name="Normal 20 4 2 3 5 2" xfId="19643" xr:uid="{00000000-0005-0000-0000-0000904C0000}"/>
    <cellStyle name="Normal 20 4 2 3 6" xfId="19644" xr:uid="{00000000-0005-0000-0000-0000914C0000}"/>
    <cellStyle name="Normal 20 4 2 3 6 2" xfId="19645" xr:uid="{00000000-0005-0000-0000-0000924C0000}"/>
    <cellStyle name="Normal 20 4 2 3 7" xfId="19646" xr:uid="{00000000-0005-0000-0000-0000934C0000}"/>
    <cellStyle name="Normal 20 4 2 4" xfId="19647" xr:uid="{00000000-0005-0000-0000-0000944C0000}"/>
    <cellStyle name="Normal 20 4 2 4 2" xfId="19648" xr:uid="{00000000-0005-0000-0000-0000954C0000}"/>
    <cellStyle name="Normal 20 4 2 4 2 2" xfId="19649" xr:uid="{00000000-0005-0000-0000-0000964C0000}"/>
    <cellStyle name="Normal 20 4 2 4 3" xfId="19650" xr:uid="{00000000-0005-0000-0000-0000974C0000}"/>
    <cellStyle name="Normal 20 4 2 5" xfId="19651" xr:uid="{00000000-0005-0000-0000-0000984C0000}"/>
    <cellStyle name="Normal 20 4 2 5 2" xfId="19652" xr:uid="{00000000-0005-0000-0000-0000994C0000}"/>
    <cellStyle name="Normal 20 4 2 5 2 2" xfId="19653" xr:uid="{00000000-0005-0000-0000-00009A4C0000}"/>
    <cellStyle name="Normal 20 4 2 5 3" xfId="19654" xr:uid="{00000000-0005-0000-0000-00009B4C0000}"/>
    <cellStyle name="Normal 20 4 2 6" xfId="19655" xr:uid="{00000000-0005-0000-0000-00009C4C0000}"/>
    <cellStyle name="Normal 20 4 2 6 2" xfId="19656" xr:uid="{00000000-0005-0000-0000-00009D4C0000}"/>
    <cellStyle name="Normal 20 4 2 6 2 2" xfId="19657" xr:uid="{00000000-0005-0000-0000-00009E4C0000}"/>
    <cellStyle name="Normal 20 4 2 6 3" xfId="19658" xr:uid="{00000000-0005-0000-0000-00009F4C0000}"/>
    <cellStyle name="Normal 20 4 2 7" xfId="19659" xr:uid="{00000000-0005-0000-0000-0000A04C0000}"/>
    <cellStyle name="Normal 20 4 2 7 2" xfId="19660" xr:uid="{00000000-0005-0000-0000-0000A14C0000}"/>
    <cellStyle name="Normal 20 4 2 8" xfId="19661" xr:uid="{00000000-0005-0000-0000-0000A24C0000}"/>
    <cellStyle name="Normal 20 4 2 8 2" xfId="19662" xr:uid="{00000000-0005-0000-0000-0000A34C0000}"/>
    <cellStyle name="Normal 20 4 2 9" xfId="19663" xr:uid="{00000000-0005-0000-0000-0000A44C0000}"/>
    <cellStyle name="Normal 20 4 3" xfId="19664" xr:uid="{00000000-0005-0000-0000-0000A54C0000}"/>
    <cellStyle name="Normal 20 4 3 2" xfId="19665" xr:uid="{00000000-0005-0000-0000-0000A64C0000}"/>
    <cellStyle name="Normal 20 4 3 2 2" xfId="19666" xr:uid="{00000000-0005-0000-0000-0000A74C0000}"/>
    <cellStyle name="Normal 20 4 3 2 2 2" xfId="19667" xr:uid="{00000000-0005-0000-0000-0000A84C0000}"/>
    <cellStyle name="Normal 20 4 3 2 2 2 2" xfId="19668" xr:uid="{00000000-0005-0000-0000-0000A94C0000}"/>
    <cellStyle name="Normal 20 4 3 2 2 3" xfId="19669" xr:uid="{00000000-0005-0000-0000-0000AA4C0000}"/>
    <cellStyle name="Normal 20 4 3 2 3" xfId="19670" xr:uid="{00000000-0005-0000-0000-0000AB4C0000}"/>
    <cellStyle name="Normal 20 4 3 2 3 2" xfId="19671" xr:uid="{00000000-0005-0000-0000-0000AC4C0000}"/>
    <cellStyle name="Normal 20 4 3 2 3 2 2" xfId="19672" xr:uid="{00000000-0005-0000-0000-0000AD4C0000}"/>
    <cellStyle name="Normal 20 4 3 2 3 3" xfId="19673" xr:uid="{00000000-0005-0000-0000-0000AE4C0000}"/>
    <cellStyle name="Normal 20 4 3 2 4" xfId="19674" xr:uid="{00000000-0005-0000-0000-0000AF4C0000}"/>
    <cellStyle name="Normal 20 4 3 2 4 2" xfId="19675" xr:uid="{00000000-0005-0000-0000-0000B04C0000}"/>
    <cellStyle name="Normal 20 4 3 2 4 2 2" xfId="19676" xr:uid="{00000000-0005-0000-0000-0000B14C0000}"/>
    <cellStyle name="Normal 20 4 3 2 4 3" xfId="19677" xr:uid="{00000000-0005-0000-0000-0000B24C0000}"/>
    <cellStyle name="Normal 20 4 3 2 5" xfId="19678" xr:uid="{00000000-0005-0000-0000-0000B34C0000}"/>
    <cellStyle name="Normal 20 4 3 2 5 2" xfId="19679" xr:uid="{00000000-0005-0000-0000-0000B44C0000}"/>
    <cellStyle name="Normal 20 4 3 2 6" xfId="19680" xr:uid="{00000000-0005-0000-0000-0000B54C0000}"/>
    <cellStyle name="Normal 20 4 3 2 6 2" xfId="19681" xr:uid="{00000000-0005-0000-0000-0000B64C0000}"/>
    <cellStyle name="Normal 20 4 3 2 7" xfId="19682" xr:uid="{00000000-0005-0000-0000-0000B74C0000}"/>
    <cellStyle name="Normal 20 4 3 3" xfId="19683" xr:uid="{00000000-0005-0000-0000-0000B84C0000}"/>
    <cellStyle name="Normal 20 4 3 3 2" xfId="19684" xr:uid="{00000000-0005-0000-0000-0000B94C0000}"/>
    <cellStyle name="Normal 20 4 3 3 2 2" xfId="19685" xr:uid="{00000000-0005-0000-0000-0000BA4C0000}"/>
    <cellStyle name="Normal 20 4 3 3 3" xfId="19686" xr:uid="{00000000-0005-0000-0000-0000BB4C0000}"/>
    <cellStyle name="Normal 20 4 3 4" xfId="19687" xr:uid="{00000000-0005-0000-0000-0000BC4C0000}"/>
    <cellStyle name="Normal 20 4 3 4 2" xfId="19688" xr:uid="{00000000-0005-0000-0000-0000BD4C0000}"/>
    <cellStyle name="Normal 20 4 3 4 2 2" xfId="19689" xr:uid="{00000000-0005-0000-0000-0000BE4C0000}"/>
    <cellStyle name="Normal 20 4 3 4 3" xfId="19690" xr:uid="{00000000-0005-0000-0000-0000BF4C0000}"/>
    <cellStyle name="Normal 20 4 3 5" xfId="19691" xr:uid="{00000000-0005-0000-0000-0000C04C0000}"/>
    <cellStyle name="Normal 20 4 3 5 2" xfId="19692" xr:uid="{00000000-0005-0000-0000-0000C14C0000}"/>
    <cellStyle name="Normal 20 4 3 5 2 2" xfId="19693" xr:uid="{00000000-0005-0000-0000-0000C24C0000}"/>
    <cellStyle name="Normal 20 4 3 5 3" xfId="19694" xr:uid="{00000000-0005-0000-0000-0000C34C0000}"/>
    <cellStyle name="Normal 20 4 3 6" xfId="19695" xr:uid="{00000000-0005-0000-0000-0000C44C0000}"/>
    <cellStyle name="Normal 20 4 3 6 2" xfId="19696" xr:uid="{00000000-0005-0000-0000-0000C54C0000}"/>
    <cellStyle name="Normal 20 4 3 7" xfId="19697" xr:uid="{00000000-0005-0000-0000-0000C64C0000}"/>
    <cellStyle name="Normal 20 4 3 7 2" xfId="19698" xr:uid="{00000000-0005-0000-0000-0000C74C0000}"/>
    <cellStyle name="Normal 20 4 3 8" xfId="19699" xr:uid="{00000000-0005-0000-0000-0000C84C0000}"/>
    <cellStyle name="Normal 20 4 4" xfId="19700" xr:uid="{00000000-0005-0000-0000-0000C94C0000}"/>
    <cellStyle name="Normal 20 4 4 2" xfId="19701" xr:uid="{00000000-0005-0000-0000-0000CA4C0000}"/>
    <cellStyle name="Normal 20 4 4 2 2" xfId="19702" xr:uid="{00000000-0005-0000-0000-0000CB4C0000}"/>
    <cellStyle name="Normal 20 4 4 2 2 2" xfId="19703" xr:uid="{00000000-0005-0000-0000-0000CC4C0000}"/>
    <cellStyle name="Normal 20 4 4 2 3" xfId="19704" xr:uid="{00000000-0005-0000-0000-0000CD4C0000}"/>
    <cellStyle name="Normal 20 4 4 3" xfId="19705" xr:uid="{00000000-0005-0000-0000-0000CE4C0000}"/>
    <cellStyle name="Normal 20 4 4 3 2" xfId="19706" xr:uid="{00000000-0005-0000-0000-0000CF4C0000}"/>
    <cellStyle name="Normal 20 4 4 3 2 2" xfId="19707" xr:uid="{00000000-0005-0000-0000-0000D04C0000}"/>
    <cellStyle name="Normal 20 4 4 3 3" xfId="19708" xr:uid="{00000000-0005-0000-0000-0000D14C0000}"/>
    <cellStyle name="Normal 20 4 4 4" xfId="19709" xr:uid="{00000000-0005-0000-0000-0000D24C0000}"/>
    <cellStyle name="Normal 20 4 4 4 2" xfId="19710" xr:uid="{00000000-0005-0000-0000-0000D34C0000}"/>
    <cellStyle name="Normal 20 4 4 4 2 2" xfId="19711" xr:uid="{00000000-0005-0000-0000-0000D44C0000}"/>
    <cellStyle name="Normal 20 4 4 4 3" xfId="19712" xr:uid="{00000000-0005-0000-0000-0000D54C0000}"/>
    <cellStyle name="Normal 20 4 4 5" xfId="19713" xr:uid="{00000000-0005-0000-0000-0000D64C0000}"/>
    <cellStyle name="Normal 20 4 4 5 2" xfId="19714" xr:uid="{00000000-0005-0000-0000-0000D74C0000}"/>
    <cellStyle name="Normal 20 4 4 6" xfId="19715" xr:uid="{00000000-0005-0000-0000-0000D84C0000}"/>
    <cellStyle name="Normal 20 4 4 6 2" xfId="19716" xr:uid="{00000000-0005-0000-0000-0000D94C0000}"/>
    <cellStyle name="Normal 20 4 4 7" xfId="19717" xr:uid="{00000000-0005-0000-0000-0000DA4C0000}"/>
    <cellStyle name="Normal 20 4 5" xfId="19718" xr:uid="{00000000-0005-0000-0000-0000DB4C0000}"/>
    <cellStyle name="Normal 20 4 5 2" xfId="19719" xr:uid="{00000000-0005-0000-0000-0000DC4C0000}"/>
    <cellStyle name="Normal 20 4 5 2 2" xfId="19720" xr:uid="{00000000-0005-0000-0000-0000DD4C0000}"/>
    <cellStyle name="Normal 20 4 5 2 2 2" xfId="19721" xr:uid="{00000000-0005-0000-0000-0000DE4C0000}"/>
    <cellStyle name="Normal 20 4 5 2 3" xfId="19722" xr:uid="{00000000-0005-0000-0000-0000DF4C0000}"/>
    <cellStyle name="Normal 20 4 5 3" xfId="19723" xr:uid="{00000000-0005-0000-0000-0000E04C0000}"/>
    <cellStyle name="Normal 20 4 5 3 2" xfId="19724" xr:uid="{00000000-0005-0000-0000-0000E14C0000}"/>
    <cellStyle name="Normal 20 4 5 3 2 2" xfId="19725" xr:uid="{00000000-0005-0000-0000-0000E24C0000}"/>
    <cellStyle name="Normal 20 4 5 3 3" xfId="19726" xr:uid="{00000000-0005-0000-0000-0000E34C0000}"/>
    <cellStyle name="Normal 20 4 5 4" xfId="19727" xr:uid="{00000000-0005-0000-0000-0000E44C0000}"/>
    <cellStyle name="Normal 20 4 5 4 2" xfId="19728" xr:uid="{00000000-0005-0000-0000-0000E54C0000}"/>
    <cellStyle name="Normal 20 4 5 4 2 2" xfId="19729" xr:uid="{00000000-0005-0000-0000-0000E64C0000}"/>
    <cellStyle name="Normal 20 4 5 4 3" xfId="19730" xr:uid="{00000000-0005-0000-0000-0000E74C0000}"/>
    <cellStyle name="Normal 20 4 5 5" xfId="19731" xr:uid="{00000000-0005-0000-0000-0000E84C0000}"/>
    <cellStyle name="Normal 20 4 5 5 2" xfId="19732" xr:uid="{00000000-0005-0000-0000-0000E94C0000}"/>
    <cellStyle name="Normal 20 4 5 6" xfId="19733" xr:uid="{00000000-0005-0000-0000-0000EA4C0000}"/>
    <cellStyle name="Normal 20 4 5 6 2" xfId="19734" xr:uid="{00000000-0005-0000-0000-0000EB4C0000}"/>
    <cellStyle name="Normal 20 4 5 7" xfId="19735" xr:uid="{00000000-0005-0000-0000-0000EC4C0000}"/>
    <cellStyle name="Normal 20 4 6" xfId="19736" xr:uid="{00000000-0005-0000-0000-0000ED4C0000}"/>
    <cellStyle name="Normal 20 4 6 2" xfId="19737" xr:uid="{00000000-0005-0000-0000-0000EE4C0000}"/>
    <cellStyle name="Normal 20 4 6 2 2" xfId="19738" xr:uid="{00000000-0005-0000-0000-0000EF4C0000}"/>
    <cellStyle name="Normal 20 4 6 3" xfId="19739" xr:uid="{00000000-0005-0000-0000-0000F04C0000}"/>
    <cellStyle name="Normal 20 4 7" xfId="19740" xr:uid="{00000000-0005-0000-0000-0000F14C0000}"/>
    <cellStyle name="Normal 20 4 7 2" xfId="19741" xr:uid="{00000000-0005-0000-0000-0000F24C0000}"/>
    <cellStyle name="Normal 20 4 7 2 2" xfId="19742" xr:uid="{00000000-0005-0000-0000-0000F34C0000}"/>
    <cellStyle name="Normal 20 4 7 3" xfId="19743" xr:uid="{00000000-0005-0000-0000-0000F44C0000}"/>
    <cellStyle name="Normal 20 4 8" xfId="19744" xr:uid="{00000000-0005-0000-0000-0000F54C0000}"/>
    <cellStyle name="Normal 20 4 8 2" xfId="19745" xr:uid="{00000000-0005-0000-0000-0000F64C0000}"/>
    <cellStyle name="Normal 20 4 8 2 2" xfId="19746" xr:uid="{00000000-0005-0000-0000-0000F74C0000}"/>
    <cellStyle name="Normal 20 4 8 3" xfId="19747" xr:uid="{00000000-0005-0000-0000-0000F84C0000}"/>
    <cellStyle name="Normal 20 4 9" xfId="19748" xr:uid="{00000000-0005-0000-0000-0000F94C0000}"/>
    <cellStyle name="Normal 20 4 9 2" xfId="19749" xr:uid="{00000000-0005-0000-0000-0000FA4C0000}"/>
    <cellStyle name="Normal 20 5" xfId="505" xr:uid="{00000000-0005-0000-0000-0000FB4C0000}"/>
    <cellStyle name="Normal 20 5 10" xfId="19750" xr:uid="{00000000-0005-0000-0000-0000FC4C0000}"/>
    <cellStyle name="Normal 20 5 10 2" xfId="19751" xr:uid="{00000000-0005-0000-0000-0000FD4C0000}"/>
    <cellStyle name="Normal 20 5 11" xfId="19752" xr:uid="{00000000-0005-0000-0000-0000FE4C0000}"/>
    <cellStyle name="Normal 20 5 2" xfId="19753" xr:uid="{00000000-0005-0000-0000-0000FF4C0000}"/>
    <cellStyle name="Normal 20 5 2 2" xfId="19754" xr:uid="{00000000-0005-0000-0000-0000004D0000}"/>
    <cellStyle name="Normal 20 5 2 2 2" xfId="19755" xr:uid="{00000000-0005-0000-0000-0000014D0000}"/>
    <cellStyle name="Normal 20 5 2 2 2 2" xfId="19756" xr:uid="{00000000-0005-0000-0000-0000024D0000}"/>
    <cellStyle name="Normal 20 5 2 2 2 2 2" xfId="19757" xr:uid="{00000000-0005-0000-0000-0000034D0000}"/>
    <cellStyle name="Normal 20 5 2 2 2 3" xfId="19758" xr:uid="{00000000-0005-0000-0000-0000044D0000}"/>
    <cellStyle name="Normal 20 5 2 2 3" xfId="19759" xr:uid="{00000000-0005-0000-0000-0000054D0000}"/>
    <cellStyle name="Normal 20 5 2 2 3 2" xfId="19760" xr:uid="{00000000-0005-0000-0000-0000064D0000}"/>
    <cellStyle name="Normal 20 5 2 2 3 2 2" xfId="19761" xr:uid="{00000000-0005-0000-0000-0000074D0000}"/>
    <cellStyle name="Normal 20 5 2 2 3 3" xfId="19762" xr:uid="{00000000-0005-0000-0000-0000084D0000}"/>
    <cellStyle name="Normal 20 5 2 2 4" xfId="19763" xr:uid="{00000000-0005-0000-0000-0000094D0000}"/>
    <cellStyle name="Normal 20 5 2 2 4 2" xfId="19764" xr:uid="{00000000-0005-0000-0000-00000A4D0000}"/>
    <cellStyle name="Normal 20 5 2 2 4 2 2" xfId="19765" xr:uid="{00000000-0005-0000-0000-00000B4D0000}"/>
    <cellStyle name="Normal 20 5 2 2 4 3" xfId="19766" xr:uid="{00000000-0005-0000-0000-00000C4D0000}"/>
    <cellStyle name="Normal 20 5 2 2 5" xfId="19767" xr:uid="{00000000-0005-0000-0000-00000D4D0000}"/>
    <cellStyle name="Normal 20 5 2 2 5 2" xfId="19768" xr:uid="{00000000-0005-0000-0000-00000E4D0000}"/>
    <cellStyle name="Normal 20 5 2 2 6" xfId="19769" xr:uid="{00000000-0005-0000-0000-00000F4D0000}"/>
    <cellStyle name="Normal 20 5 2 2 6 2" xfId="19770" xr:uid="{00000000-0005-0000-0000-0000104D0000}"/>
    <cellStyle name="Normal 20 5 2 2 7" xfId="19771" xr:uid="{00000000-0005-0000-0000-0000114D0000}"/>
    <cellStyle name="Normal 20 5 2 3" xfId="19772" xr:uid="{00000000-0005-0000-0000-0000124D0000}"/>
    <cellStyle name="Normal 20 5 2 3 2" xfId="19773" xr:uid="{00000000-0005-0000-0000-0000134D0000}"/>
    <cellStyle name="Normal 20 5 2 3 2 2" xfId="19774" xr:uid="{00000000-0005-0000-0000-0000144D0000}"/>
    <cellStyle name="Normal 20 5 2 3 2 2 2" xfId="19775" xr:uid="{00000000-0005-0000-0000-0000154D0000}"/>
    <cellStyle name="Normal 20 5 2 3 2 3" xfId="19776" xr:uid="{00000000-0005-0000-0000-0000164D0000}"/>
    <cellStyle name="Normal 20 5 2 3 3" xfId="19777" xr:uid="{00000000-0005-0000-0000-0000174D0000}"/>
    <cellStyle name="Normal 20 5 2 3 3 2" xfId="19778" xr:uid="{00000000-0005-0000-0000-0000184D0000}"/>
    <cellStyle name="Normal 20 5 2 3 3 2 2" xfId="19779" xr:uid="{00000000-0005-0000-0000-0000194D0000}"/>
    <cellStyle name="Normal 20 5 2 3 3 3" xfId="19780" xr:uid="{00000000-0005-0000-0000-00001A4D0000}"/>
    <cellStyle name="Normal 20 5 2 3 4" xfId="19781" xr:uid="{00000000-0005-0000-0000-00001B4D0000}"/>
    <cellStyle name="Normal 20 5 2 3 4 2" xfId="19782" xr:uid="{00000000-0005-0000-0000-00001C4D0000}"/>
    <cellStyle name="Normal 20 5 2 3 4 2 2" xfId="19783" xr:uid="{00000000-0005-0000-0000-00001D4D0000}"/>
    <cellStyle name="Normal 20 5 2 3 4 3" xfId="19784" xr:uid="{00000000-0005-0000-0000-00001E4D0000}"/>
    <cellStyle name="Normal 20 5 2 3 5" xfId="19785" xr:uid="{00000000-0005-0000-0000-00001F4D0000}"/>
    <cellStyle name="Normal 20 5 2 3 5 2" xfId="19786" xr:uid="{00000000-0005-0000-0000-0000204D0000}"/>
    <cellStyle name="Normal 20 5 2 3 6" xfId="19787" xr:uid="{00000000-0005-0000-0000-0000214D0000}"/>
    <cellStyle name="Normal 20 5 2 3 6 2" xfId="19788" xr:uid="{00000000-0005-0000-0000-0000224D0000}"/>
    <cellStyle name="Normal 20 5 2 3 7" xfId="19789" xr:uid="{00000000-0005-0000-0000-0000234D0000}"/>
    <cellStyle name="Normal 20 5 2 4" xfId="19790" xr:uid="{00000000-0005-0000-0000-0000244D0000}"/>
    <cellStyle name="Normal 20 5 2 4 2" xfId="19791" xr:uid="{00000000-0005-0000-0000-0000254D0000}"/>
    <cellStyle name="Normal 20 5 2 4 2 2" xfId="19792" xr:uid="{00000000-0005-0000-0000-0000264D0000}"/>
    <cellStyle name="Normal 20 5 2 4 3" xfId="19793" xr:uid="{00000000-0005-0000-0000-0000274D0000}"/>
    <cellStyle name="Normal 20 5 2 5" xfId="19794" xr:uid="{00000000-0005-0000-0000-0000284D0000}"/>
    <cellStyle name="Normal 20 5 2 5 2" xfId="19795" xr:uid="{00000000-0005-0000-0000-0000294D0000}"/>
    <cellStyle name="Normal 20 5 2 5 2 2" xfId="19796" xr:uid="{00000000-0005-0000-0000-00002A4D0000}"/>
    <cellStyle name="Normal 20 5 2 5 3" xfId="19797" xr:uid="{00000000-0005-0000-0000-00002B4D0000}"/>
    <cellStyle name="Normal 20 5 2 6" xfId="19798" xr:uid="{00000000-0005-0000-0000-00002C4D0000}"/>
    <cellStyle name="Normal 20 5 2 6 2" xfId="19799" xr:uid="{00000000-0005-0000-0000-00002D4D0000}"/>
    <cellStyle name="Normal 20 5 2 6 2 2" xfId="19800" xr:uid="{00000000-0005-0000-0000-00002E4D0000}"/>
    <cellStyle name="Normal 20 5 2 6 3" xfId="19801" xr:uid="{00000000-0005-0000-0000-00002F4D0000}"/>
    <cellStyle name="Normal 20 5 2 7" xfId="19802" xr:uid="{00000000-0005-0000-0000-0000304D0000}"/>
    <cellStyle name="Normal 20 5 2 7 2" xfId="19803" xr:uid="{00000000-0005-0000-0000-0000314D0000}"/>
    <cellStyle name="Normal 20 5 2 8" xfId="19804" xr:uid="{00000000-0005-0000-0000-0000324D0000}"/>
    <cellStyle name="Normal 20 5 2 8 2" xfId="19805" xr:uid="{00000000-0005-0000-0000-0000334D0000}"/>
    <cellStyle name="Normal 20 5 2 9" xfId="19806" xr:uid="{00000000-0005-0000-0000-0000344D0000}"/>
    <cellStyle name="Normal 20 5 3" xfId="19807" xr:uid="{00000000-0005-0000-0000-0000354D0000}"/>
    <cellStyle name="Normal 20 5 3 2" xfId="19808" xr:uid="{00000000-0005-0000-0000-0000364D0000}"/>
    <cellStyle name="Normal 20 5 3 2 2" xfId="19809" xr:uid="{00000000-0005-0000-0000-0000374D0000}"/>
    <cellStyle name="Normal 20 5 3 2 2 2" xfId="19810" xr:uid="{00000000-0005-0000-0000-0000384D0000}"/>
    <cellStyle name="Normal 20 5 3 2 2 2 2" xfId="19811" xr:uid="{00000000-0005-0000-0000-0000394D0000}"/>
    <cellStyle name="Normal 20 5 3 2 2 3" xfId="19812" xr:uid="{00000000-0005-0000-0000-00003A4D0000}"/>
    <cellStyle name="Normal 20 5 3 2 3" xfId="19813" xr:uid="{00000000-0005-0000-0000-00003B4D0000}"/>
    <cellStyle name="Normal 20 5 3 2 3 2" xfId="19814" xr:uid="{00000000-0005-0000-0000-00003C4D0000}"/>
    <cellStyle name="Normal 20 5 3 2 3 2 2" xfId="19815" xr:uid="{00000000-0005-0000-0000-00003D4D0000}"/>
    <cellStyle name="Normal 20 5 3 2 3 3" xfId="19816" xr:uid="{00000000-0005-0000-0000-00003E4D0000}"/>
    <cellStyle name="Normal 20 5 3 2 4" xfId="19817" xr:uid="{00000000-0005-0000-0000-00003F4D0000}"/>
    <cellStyle name="Normal 20 5 3 2 4 2" xfId="19818" xr:uid="{00000000-0005-0000-0000-0000404D0000}"/>
    <cellStyle name="Normal 20 5 3 2 4 2 2" xfId="19819" xr:uid="{00000000-0005-0000-0000-0000414D0000}"/>
    <cellStyle name="Normal 20 5 3 2 4 3" xfId="19820" xr:uid="{00000000-0005-0000-0000-0000424D0000}"/>
    <cellStyle name="Normal 20 5 3 2 5" xfId="19821" xr:uid="{00000000-0005-0000-0000-0000434D0000}"/>
    <cellStyle name="Normal 20 5 3 2 5 2" xfId="19822" xr:uid="{00000000-0005-0000-0000-0000444D0000}"/>
    <cellStyle name="Normal 20 5 3 2 6" xfId="19823" xr:uid="{00000000-0005-0000-0000-0000454D0000}"/>
    <cellStyle name="Normal 20 5 3 2 6 2" xfId="19824" xr:uid="{00000000-0005-0000-0000-0000464D0000}"/>
    <cellStyle name="Normal 20 5 3 2 7" xfId="19825" xr:uid="{00000000-0005-0000-0000-0000474D0000}"/>
    <cellStyle name="Normal 20 5 3 3" xfId="19826" xr:uid="{00000000-0005-0000-0000-0000484D0000}"/>
    <cellStyle name="Normal 20 5 3 3 2" xfId="19827" xr:uid="{00000000-0005-0000-0000-0000494D0000}"/>
    <cellStyle name="Normal 20 5 3 3 2 2" xfId="19828" xr:uid="{00000000-0005-0000-0000-00004A4D0000}"/>
    <cellStyle name="Normal 20 5 3 3 3" xfId="19829" xr:uid="{00000000-0005-0000-0000-00004B4D0000}"/>
    <cellStyle name="Normal 20 5 3 4" xfId="19830" xr:uid="{00000000-0005-0000-0000-00004C4D0000}"/>
    <cellStyle name="Normal 20 5 3 4 2" xfId="19831" xr:uid="{00000000-0005-0000-0000-00004D4D0000}"/>
    <cellStyle name="Normal 20 5 3 4 2 2" xfId="19832" xr:uid="{00000000-0005-0000-0000-00004E4D0000}"/>
    <cellStyle name="Normal 20 5 3 4 3" xfId="19833" xr:uid="{00000000-0005-0000-0000-00004F4D0000}"/>
    <cellStyle name="Normal 20 5 3 5" xfId="19834" xr:uid="{00000000-0005-0000-0000-0000504D0000}"/>
    <cellStyle name="Normal 20 5 3 5 2" xfId="19835" xr:uid="{00000000-0005-0000-0000-0000514D0000}"/>
    <cellStyle name="Normal 20 5 3 5 2 2" xfId="19836" xr:uid="{00000000-0005-0000-0000-0000524D0000}"/>
    <cellStyle name="Normal 20 5 3 5 3" xfId="19837" xr:uid="{00000000-0005-0000-0000-0000534D0000}"/>
    <cellStyle name="Normal 20 5 3 6" xfId="19838" xr:uid="{00000000-0005-0000-0000-0000544D0000}"/>
    <cellStyle name="Normal 20 5 3 6 2" xfId="19839" xr:uid="{00000000-0005-0000-0000-0000554D0000}"/>
    <cellStyle name="Normal 20 5 3 7" xfId="19840" xr:uid="{00000000-0005-0000-0000-0000564D0000}"/>
    <cellStyle name="Normal 20 5 3 7 2" xfId="19841" xr:uid="{00000000-0005-0000-0000-0000574D0000}"/>
    <cellStyle name="Normal 20 5 3 8" xfId="19842" xr:uid="{00000000-0005-0000-0000-0000584D0000}"/>
    <cellStyle name="Normal 20 5 4" xfId="19843" xr:uid="{00000000-0005-0000-0000-0000594D0000}"/>
    <cellStyle name="Normal 20 5 4 2" xfId="19844" xr:uid="{00000000-0005-0000-0000-00005A4D0000}"/>
    <cellStyle name="Normal 20 5 4 2 2" xfId="19845" xr:uid="{00000000-0005-0000-0000-00005B4D0000}"/>
    <cellStyle name="Normal 20 5 4 2 2 2" xfId="19846" xr:uid="{00000000-0005-0000-0000-00005C4D0000}"/>
    <cellStyle name="Normal 20 5 4 2 3" xfId="19847" xr:uid="{00000000-0005-0000-0000-00005D4D0000}"/>
    <cellStyle name="Normal 20 5 4 3" xfId="19848" xr:uid="{00000000-0005-0000-0000-00005E4D0000}"/>
    <cellStyle name="Normal 20 5 4 3 2" xfId="19849" xr:uid="{00000000-0005-0000-0000-00005F4D0000}"/>
    <cellStyle name="Normal 20 5 4 3 2 2" xfId="19850" xr:uid="{00000000-0005-0000-0000-0000604D0000}"/>
    <cellStyle name="Normal 20 5 4 3 3" xfId="19851" xr:uid="{00000000-0005-0000-0000-0000614D0000}"/>
    <cellStyle name="Normal 20 5 4 4" xfId="19852" xr:uid="{00000000-0005-0000-0000-0000624D0000}"/>
    <cellStyle name="Normal 20 5 4 4 2" xfId="19853" xr:uid="{00000000-0005-0000-0000-0000634D0000}"/>
    <cellStyle name="Normal 20 5 4 4 2 2" xfId="19854" xr:uid="{00000000-0005-0000-0000-0000644D0000}"/>
    <cellStyle name="Normal 20 5 4 4 3" xfId="19855" xr:uid="{00000000-0005-0000-0000-0000654D0000}"/>
    <cellStyle name="Normal 20 5 4 5" xfId="19856" xr:uid="{00000000-0005-0000-0000-0000664D0000}"/>
    <cellStyle name="Normal 20 5 4 5 2" xfId="19857" xr:uid="{00000000-0005-0000-0000-0000674D0000}"/>
    <cellStyle name="Normal 20 5 4 6" xfId="19858" xr:uid="{00000000-0005-0000-0000-0000684D0000}"/>
    <cellStyle name="Normal 20 5 4 6 2" xfId="19859" xr:uid="{00000000-0005-0000-0000-0000694D0000}"/>
    <cellStyle name="Normal 20 5 4 7" xfId="19860" xr:uid="{00000000-0005-0000-0000-00006A4D0000}"/>
    <cellStyle name="Normal 20 5 5" xfId="19861" xr:uid="{00000000-0005-0000-0000-00006B4D0000}"/>
    <cellStyle name="Normal 20 5 5 2" xfId="19862" xr:uid="{00000000-0005-0000-0000-00006C4D0000}"/>
    <cellStyle name="Normal 20 5 5 2 2" xfId="19863" xr:uid="{00000000-0005-0000-0000-00006D4D0000}"/>
    <cellStyle name="Normal 20 5 5 2 2 2" xfId="19864" xr:uid="{00000000-0005-0000-0000-00006E4D0000}"/>
    <cellStyle name="Normal 20 5 5 2 3" xfId="19865" xr:uid="{00000000-0005-0000-0000-00006F4D0000}"/>
    <cellStyle name="Normal 20 5 5 3" xfId="19866" xr:uid="{00000000-0005-0000-0000-0000704D0000}"/>
    <cellStyle name="Normal 20 5 5 3 2" xfId="19867" xr:uid="{00000000-0005-0000-0000-0000714D0000}"/>
    <cellStyle name="Normal 20 5 5 3 2 2" xfId="19868" xr:uid="{00000000-0005-0000-0000-0000724D0000}"/>
    <cellStyle name="Normal 20 5 5 3 3" xfId="19869" xr:uid="{00000000-0005-0000-0000-0000734D0000}"/>
    <cellStyle name="Normal 20 5 5 4" xfId="19870" xr:uid="{00000000-0005-0000-0000-0000744D0000}"/>
    <cellStyle name="Normal 20 5 5 4 2" xfId="19871" xr:uid="{00000000-0005-0000-0000-0000754D0000}"/>
    <cellStyle name="Normal 20 5 5 4 2 2" xfId="19872" xr:uid="{00000000-0005-0000-0000-0000764D0000}"/>
    <cellStyle name="Normal 20 5 5 4 3" xfId="19873" xr:uid="{00000000-0005-0000-0000-0000774D0000}"/>
    <cellStyle name="Normal 20 5 5 5" xfId="19874" xr:uid="{00000000-0005-0000-0000-0000784D0000}"/>
    <cellStyle name="Normal 20 5 5 5 2" xfId="19875" xr:uid="{00000000-0005-0000-0000-0000794D0000}"/>
    <cellStyle name="Normal 20 5 5 6" xfId="19876" xr:uid="{00000000-0005-0000-0000-00007A4D0000}"/>
    <cellStyle name="Normal 20 5 5 6 2" xfId="19877" xr:uid="{00000000-0005-0000-0000-00007B4D0000}"/>
    <cellStyle name="Normal 20 5 5 7" xfId="19878" xr:uid="{00000000-0005-0000-0000-00007C4D0000}"/>
    <cellStyle name="Normal 20 5 6" xfId="19879" xr:uid="{00000000-0005-0000-0000-00007D4D0000}"/>
    <cellStyle name="Normal 20 5 6 2" xfId="19880" xr:uid="{00000000-0005-0000-0000-00007E4D0000}"/>
    <cellStyle name="Normal 20 5 6 2 2" xfId="19881" xr:uid="{00000000-0005-0000-0000-00007F4D0000}"/>
    <cellStyle name="Normal 20 5 6 3" xfId="19882" xr:uid="{00000000-0005-0000-0000-0000804D0000}"/>
    <cellStyle name="Normal 20 5 7" xfId="19883" xr:uid="{00000000-0005-0000-0000-0000814D0000}"/>
    <cellStyle name="Normal 20 5 7 2" xfId="19884" xr:uid="{00000000-0005-0000-0000-0000824D0000}"/>
    <cellStyle name="Normal 20 5 7 2 2" xfId="19885" xr:uid="{00000000-0005-0000-0000-0000834D0000}"/>
    <cellStyle name="Normal 20 5 7 3" xfId="19886" xr:uid="{00000000-0005-0000-0000-0000844D0000}"/>
    <cellStyle name="Normal 20 5 8" xfId="19887" xr:uid="{00000000-0005-0000-0000-0000854D0000}"/>
    <cellStyle name="Normal 20 5 8 2" xfId="19888" xr:uid="{00000000-0005-0000-0000-0000864D0000}"/>
    <cellStyle name="Normal 20 5 8 2 2" xfId="19889" xr:uid="{00000000-0005-0000-0000-0000874D0000}"/>
    <cellStyle name="Normal 20 5 8 3" xfId="19890" xr:uid="{00000000-0005-0000-0000-0000884D0000}"/>
    <cellStyle name="Normal 20 5 9" xfId="19891" xr:uid="{00000000-0005-0000-0000-0000894D0000}"/>
    <cellStyle name="Normal 20 5 9 2" xfId="19892" xr:uid="{00000000-0005-0000-0000-00008A4D0000}"/>
    <cellStyle name="Normal 20 6" xfId="19893" xr:uid="{00000000-0005-0000-0000-00008B4D0000}"/>
    <cellStyle name="Normal 20 6 2" xfId="19894" xr:uid="{00000000-0005-0000-0000-00008C4D0000}"/>
    <cellStyle name="Normal 20 6 2 2" xfId="19895" xr:uid="{00000000-0005-0000-0000-00008D4D0000}"/>
    <cellStyle name="Normal 20 6 2 2 2" xfId="19896" xr:uid="{00000000-0005-0000-0000-00008E4D0000}"/>
    <cellStyle name="Normal 20 6 2 2 2 2" xfId="19897" xr:uid="{00000000-0005-0000-0000-00008F4D0000}"/>
    <cellStyle name="Normal 20 6 2 2 3" xfId="19898" xr:uid="{00000000-0005-0000-0000-0000904D0000}"/>
    <cellStyle name="Normal 20 6 2 3" xfId="19899" xr:uid="{00000000-0005-0000-0000-0000914D0000}"/>
    <cellStyle name="Normal 20 6 2 3 2" xfId="19900" xr:uid="{00000000-0005-0000-0000-0000924D0000}"/>
    <cellStyle name="Normal 20 6 2 3 2 2" xfId="19901" xr:uid="{00000000-0005-0000-0000-0000934D0000}"/>
    <cellStyle name="Normal 20 6 2 3 3" xfId="19902" xr:uid="{00000000-0005-0000-0000-0000944D0000}"/>
    <cellStyle name="Normal 20 6 2 4" xfId="19903" xr:uid="{00000000-0005-0000-0000-0000954D0000}"/>
    <cellStyle name="Normal 20 6 2 4 2" xfId="19904" xr:uid="{00000000-0005-0000-0000-0000964D0000}"/>
    <cellStyle name="Normal 20 6 2 4 2 2" xfId="19905" xr:uid="{00000000-0005-0000-0000-0000974D0000}"/>
    <cellStyle name="Normal 20 6 2 4 3" xfId="19906" xr:uid="{00000000-0005-0000-0000-0000984D0000}"/>
    <cellStyle name="Normal 20 6 2 5" xfId="19907" xr:uid="{00000000-0005-0000-0000-0000994D0000}"/>
    <cellStyle name="Normal 20 6 2 5 2" xfId="19908" xr:uid="{00000000-0005-0000-0000-00009A4D0000}"/>
    <cellStyle name="Normal 20 6 2 6" xfId="19909" xr:uid="{00000000-0005-0000-0000-00009B4D0000}"/>
    <cellStyle name="Normal 20 6 2 6 2" xfId="19910" xr:uid="{00000000-0005-0000-0000-00009C4D0000}"/>
    <cellStyle name="Normal 20 6 2 7" xfId="19911" xr:uid="{00000000-0005-0000-0000-00009D4D0000}"/>
    <cellStyle name="Normal 20 6 3" xfId="19912" xr:uid="{00000000-0005-0000-0000-00009E4D0000}"/>
    <cellStyle name="Normal 20 6 3 2" xfId="19913" xr:uid="{00000000-0005-0000-0000-00009F4D0000}"/>
    <cellStyle name="Normal 20 6 3 2 2" xfId="19914" xr:uid="{00000000-0005-0000-0000-0000A04D0000}"/>
    <cellStyle name="Normal 20 6 3 2 2 2" xfId="19915" xr:uid="{00000000-0005-0000-0000-0000A14D0000}"/>
    <cellStyle name="Normal 20 6 3 2 3" xfId="19916" xr:uid="{00000000-0005-0000-0000-0000A24D0000}"/>
    <cellStyle name="Normal 20 6 3 3" xfId="19917" xr:uid="{00000000-0005-0000-0000-0000A34D0000}"/>
    <cellStyle name="Normal 20 6 3 3 2" xfId="19918" xr:uid="{00000000-0005-0000-0000-0000A44D0000}"/>
    <cellStyle name="Normal 20 6 3 3 2 2" xfId="19919" xr:uid="{00000000-0005-0000-0000-0000A54D0000}"/>
    <cellStyle name="Normal 20 6 3 3 3" xfId="19920" xr:uid="{00000000-0005-0000-0000-0000A64D0000}"/>
    <cellStyle name="Normal 20 6 3 4" xfId="19921" xr:uid="{00000000-0005-0000-0000-0000A74D0000}"/>
    <cellStyle name="Normal 20 6 3 4 2" xfId="19922" xr:uid="{00000000-0005-0000-0000-0000A84D0000}"/>
    <cellStyle name="Normal 20 6 3 4 2 2" xfId="19923" xr:uid="{00000000-0005-0000-0000-0000A94D0000}"/>
    <cellStyle name="Normal 20 6 3 4 3" xfId="19924" xr:uid="{00000000-0005-0000-0000-0000AA4D0000}"/>
    <cellStyle name="Normal 20 6 3 5" xfId="19925" xr:uid="{00000000-0005-0000-0000-0000AB4D0000}"/>
    <cellStyle name="Normal 20 6 3 5 2" xfId="19926" xr:uid="{00000000-0005-0000-0000-0000AC4D0000}"/>
    <cellStyle name="Normal 20 6 3 6" xfId="19927" xr:uid="{00000000-0005-0000-0000-0000AD4D0000}"/>
    <cellStyle name="Normal 20 6 3 6 2" xfId="19928" xr:uid="{00000000-0005-0000-0000-0000AE4D0000}"/>
    <cellStyle name="Normal 20 6 3 7" xfId="19929" xr:uid="{00000000-0005-0000-0000-0000AF4D0000}"/>
    <cellStyle name="Normal 20 6 4" xfId="19930" xr:uid="{00000000-0005-0000-0000-0000B04D0000}"/>
    <cellStyle name="Normal 20 6 4 2" xfId="19931" xr:uid="{00000000-0005-0000-0000-0000B14D0000}"/>
    <cellStyle name="Normal 20 6 4 2 2" xfId="19932" xr:uid="{00000000-0005-0000-0000-0000B24D0000}"/>
    <cellStyle name="Normal 20 6 4 3" xfId="19933" xr:uid="{00000000-0005-0000-0000-0000B34D0000}"/>
    <cellStyle name="Normal 20 6 5" xfId="19934" xr:uid="{00000000-0005-0000-0000-0000B44D0000}"/>
    <cellStyle name="Normal 20 6 5 2" xfId="19935" xr:uid="{00000000-0005-0000-0000-0000B54D0000}"/>
    <cellStyle name="Normal 20 6 5 2 2" xfId="19936" xr:uid="{00000000-0005-0000-0000-0000B64D0000}"/>
    <cellStyle name="Normal 20 6 5 3" xfId="19937" xr:uid="{00000000-0005-0000-0000-0000B74D0000}"/>
    <cellStyle name="Normal 20 6 6" xfId="19938" xr:uid="{00000000-0005-0000-0000-0000B84D0000}"/>
    <cellStyle name="Normal 20 6 6 2" xfId="19939" xr:uid="{00000000-0005-0000-0000-0000B94D0000}"/>
    <cellStyle name="Normal 20 6 6 2 2" xfId="19940" xr:uid="{00000000-0005-0000-0000-0000BA4D0000}"/>
    <cellStyle name="Normal 20 6 6 3" xfId="19941" xr:uid="{00000000-0005-0000-0000-0000BB4D0000}"/>
    <cellStyle name="Normal 20 6 7" xfId="19942" xr:uid="{00000000-0005-0000-0000-0000BC4D0000}"/>
    <cellStyle name="Normal 20 6 7 2" xfId="19943" xr:uid="{00000000-0005-0000-0000-0000BD4D0000}"/>
    <cellStyle name="Normal 20 6 8" xfId="19944" xr:uid="{00000000-0005-0000-0000-0000BE4D0000}"/>
    <cellStyle name="Normal 20 6 8 2" xfId="19945" xr:uid="{00000000-0005-0000-0000-0000BF4D0000}"/>
    <cellStyle name="Normal 20 6 9" xfId="19946" xr:uid="{00000000-0005-0000-0000-0000C04D0000}"/>
    <cellStyle name="Normal 20 7" xfId="19947" xr:uid="{00000000-0005-0000-0000-0000C14D0000}"/>
    <cellStyle name="Normal 20 7 2" xfId="19948" xr:uid="{00000000-0005-0000-0000-0000C24D0000}"/>
    <cellStyle name="Normal 20 7 2 2" xfId="19949" xr:uid="{00000000-0005-0000-0000-0000C34D0000}"/>
    <cellStyle name="Normal 20 7 2 2 2" xfId="19950" xr:uid="{00000000-0005-0000-0000-0000C44D0000}"/>
    <cellStyle name="Normal 20 7 2 2 2 2" xfId="19951" xr:uid="{00000000-0005-0000-0000-0000C54D0000}"/>
    <cellStyle name="Normal 20 7 2 2 3" xfId="19952" xr:uid="{00000000-0005-0000-0000-0000C64D0000}"/>
    <cellStyle name="Normal 20 7 2 3" xfId="19953" xr:uid="{00000000-0005-0000-0000-0000C74D0000}"/>
    <cellStyle name="Normal 20 7 2 3 2" xfId="19954" xr:uid="{00000000-0005-0000-0000-0000C84D0000}"/>
    <cellStyle name="Normal 20 7 2 3 2 2" xfId="19955" xr:uid="{00000000-0005-0000-0000-0000C94D0000}"/>
    <cellStyle name="Normal 20 7 2 3 3" xfId="19956" xr:uid="{00000000-0005-0000-0000-0000CA4D0000}"/>
    <cellStyle name="Normal 20 7 2 4" xfId="19957" xr:uid="{00000000-0005-0000-0000-0000CB4D0000}"/>
    <cellStyle name="Normal 20 7 2 4 2" xfId="19958" xr:uid="{00000000-0005-0000-0000-0000CC4D0000}"/>
    <cellStyle name="Normal 20 7 2 4 2 2" xfId="19959" xr:uid="{00000000-0005-0000-0000-0000CD4D0000}"/>
    <cellStyle name="Normal 20 7 2 4 3" xfId="19960" xr:uid="{00000000-0005-0000-0000-0000CE4D0000}"/>
    <cellStyle name="Normal 20 7 2 5" xfId="19961" xr:uid="{00000000-0005-0000-0000-0000CF4D0000}"/>
    <cellStyle name="Normal 20 7 2 5 2" xfId="19962" xr:uid="{00000000-0005-0000-0000-0000D04D0000}"/>
    <cellStyle name="Normal 20 7 2 6" xfId="19963" xr:uid="{00000000-0005-0000-0000-0000D14D0000}"/>
    <cellStyle name="Normal 20 7 2 6 2" xfId="19964" xr:uid="{00000000-0005-0000-0000-0000D24D0000}"/>
    <cellStyle name="Normal 20 7 2 7" xfId="19965" xr:uid="{00000000-0005-0000-0000-0000D34D0000}"/>
    <cellStyle name="Normal 20 7 3" xfId="19966" xr:uid="{00000000-0005-0000-0000-0000D44D0000}"/>
    <cellStyle name="Normal 20 7 3 2" xfId="19967" xr:uid="{00000000-0005-0000-0000-0000D54D0000}"/>
    <cellStyle name="Normal 20 7 3 2 2" xfId="19968" xr:uid="{00000000-0005-0000-0000-0000D64D0000}"/>
    <cellStyle name="Normal 20 7 3 3" xfId="19969" xr:uid="{00000000-0005-0000-0000-0000D74D0000}"/>
    <cellStyle name="Normal 20 7 4" xfId="19970" xr:uid="{00000000-0005-0000-0000-0000D84D0000}"/>
    <cellStyle name="Normal 20 7 4 2" xfId="19971" xr:uid="{00000000-0005-0000-0000-0000D94D0000}"/>
    <cellStyle name="Normal 20 7 4 2 2" xfId="19972" xr:uid="{00000000-0005-0000-0000-0000DA4D0000}"/>
    <cellStyle name="Normal 20 7 4 3" xfId="19973" xr:uid="{00000000-0005-0000-0000-0000DB4D0000}"/>
    <cellStyle name="Normal 20 7 5" xfId="19974" xr:uid="{00000000-0005-0000-0000-0000DC4D0000}"/>
    <cellStyle name="Normal 20 7 5 2" xfId="19975" xr:uid="{00000000-0005-0000-0000-0000DD4D0000}"/>
    <cellStyle name="Normal 20 7 5 2 2" xfId="19976" xr:uid="{00000000-0005-0000-0000-0000DE4D0000}"/>
    <cellStyle name="Normal 20 7 5 3" xfId="19977" xr:uid="{00000000-0005-0000-0000-0000DF4D0000}"/>
    <cellStyle name="Normal 20 7 6" xfId="19978" xr:uid="{00000000-0005-0000-0000-0000E04D0000}"/>
    <cellStyle name="Normal 20 7 6 2" xfId="19979" xr:uid="{00000000-0005-0000-0000-0000E14D0000}"/>
    <cellStyle name="Normal 20 7 7" xfId="19980" xr:uid="{00000000-0005-0000-0000-0000E24D0000}"/>
    <cellStyle name="Normal 20 7 7 2" xfId="19981" xr:uid="{00000000-0005-0000-0000-0000E34D0000}"/>
    <cellStyle name="Normal 20 7 8" xfId="19982" xr:uid="{00000000-0005-0000-0000-0000E44D0000}"/>
    <cellStyle name="Normal 20 8" xfId="19983" xr:uid="{00000000-0005-0000-0000-0000E54D0000}"/>
    <cellStyle name="Normal 20 8 2" xfId="19984" xr:uid="{00000000-0005-0000-0000-0000E64D0000}"/>
    <cellStyle name="Normal 20 8 2 2" xfId="19985" xr:uid="{00000000-0005-0000-0000-0000E74D0000}"/>
    <cellStyle name="Normal 20 8 2 2 2" xfId="19986" xr:uid="{00000000-0005-0000-0000-0000E84D0000}"/>
    <cellStyle name="Normal 20 8 2 3" xfId="19987" xr:uid="{00000000-0005-0000-0000-0000E94D0000}"/>
    <cellStyle name="Normal 20 8 3" xfId="19988" xr:uid="{00000000-0005-0000-0000-0000EA4D0000}"/>
    <cellStyle name="Normal 20 8 3 2" xfId="19989" xr:uid="{00000000-0005-0000-0000-0000EB4D0000}"/>
    <cellStyle name="Normal 20 8 3 2 2" xfId="19990" xr:uid="{00000000-0005-0000-0000-0000EC4D0000}"/>
    <cellStyle name="Normal 20 8 3 3" xfId="19991" xr:uid="{00000000-0005-0000-0000-0000ED4D0000}"/>
    <cellStyle name="Normal 20 8 4" xfId="19992" xr:uid="{00000000-0005-0000-0000-0000EE4D0000}"/>
    <cellStyle name="Normal 20 8 4 2" xfId="19993" xr:uid="{00000000-0005-0000-0000-0000EF4D0000}"/>
    <cellStyle name="Normal 20 8 4 2 2" xfId="19994" xr:uid="{00000000-0005-0000-0000-0000F04D0000}"/>
    <cellStyle name="Normal 20 8 4 3" xfId="19995" xr:uid="{00000000-0005-0000-0000-0000F14D0000}"/>
    <cellStyle name="Normal 20 8 5" xfId="19996" xr:uid="{00000000-0005-0000-0000-0000F24D0000}"/>
    <cellStyle name="Normal 20 8 5 2" xfId="19997" xr:uid="{00000000-0005-0000-0000-0000F34D0000}"/>
    <cellStyle name="Normal 20 8 6" xfId="19998" xr:uid="{00000000-0005-0000-0000-0000F44D0000}"/>
    <cellStyle name="Normal 20 8 6 2" xfId="19999" xr:uid="{00000000-0005-0000-0000-0000F54D0000}"/>
    <cellStyle name="Normal 20 8 7" xfId="20000" xr:uid="{00000000-0005-0000-0000-0000F64D0000}"/>
    <cellStyle name="Normal 20 9" xfId="20001" xr:uid="{00000000-0005-0000-0000-0000F74D0000}"/>
    <cellStyle name="Normal 20 9 2" xfId="20002" xr:uid="{00000000-0005-0000-0000-0000F84D0000}"/>
    <cellStyle name="Normal 20 9 2 2" xfId="20003" xr:uid="{00000000-0005-0000-0000-0000F94D0000}"/>
    <cellStyle name="Normal 20 9 2 2 2" xfId="20004" xr:uid="{00000000-0005-0000-0000-0000FA4D0000}"/>
    <cellStyle name="Normal 20 9 2 3" xfId="20005" xr:uid="{00000000-0005-0000-0000-0000FB4D0000}"/>
    <cellStyle name="Normal 20 9 3" xfId="20006" xr:uid="{00000000-0005-0000-0000-0000FC4D0000}"/>
    <cellStyle name="Normal 20 9 3 2" xfId="20007" xr:uid="{00000000-0005-0000-0000-0000FD4D0000}"/>
    <cellStyle name="Normal 20 9 3 2 2" xfId="20008" xr:uid="{00000000-0005-0000-0000-0000FE4D0000}"/>
    <cellStyle name="Normal 20 9 3 3" xfId="20009" xr:uid="{00000000-0005-0000-0000-0000FF4D0000}"/>
    <cellStyle name="Normal 20 9 4" xfId="20010" xr:uid="{00000000-0005-0000-0000-0000004E0000}"/>
    <cellStyle name="Normal 20 9 4 2" xfId="20011" xr:uid="{00000000-0005-0000-0000-0000014E0000}"/>
    <cellStyle name="Normal 20 9 4 2 2" xfId="20012" xr:uid="{00000000-0005-0000-0000-0000024E0000}"/>
    <cellStyle name="Normal 20 9 4 3" xfId="20013" xr:uid="{00000000-0005-0000-0000-0000034E0000}"/>
    <cellStyle name="Normal 20 9 5" xfId="20014" xr:uid="{00000000-0005-0000-0000-0000044E0000}"/>
    <cellStyle name="Normal 20 9 5 2" xfId="20015" xr:uid="{00000000-0005-0000-0000-0000054E0000}"/>
    <cellStyle name="Normal 20 9 6" xfId="20016" xr:uid="{00000000-0005-0000-0000-0000064E0000}"/>
    <cellStyle name="Normal 20 9 6 2" xfId="20017" xr:uid="{00000000-0005-0000-0000-0000074E0000}"/>
    <cellStyle name="Normal 20 9 7" xfId="20018" xr:uid="{00000000-0005-0000-0000-0000084E0000}"/>
    <cellStyle name="Normal 20_Confidential Information" xfId="20019" xr:uid="{00000000-0005-0000-0000-0000094E0000}"/>
    <cellStyle name="Normal 21" xfId="506" xr:uid="{00000000-0005-0000-0000-00000A4E0000}"/>
    <cellStyle name="Normal 21 2" xfId="507" xr:uid="{00000000-0005-0000-0000-00000B4E0000}"/>
    <cellStyle name="Normal 22" xfId="508" xr:uid="{00000000-0005-0000-0000-00000C4E0000}"/>
    <cellStyle name="Normal 22 10" xfId="20020" xr:uid="{00000000-0005-0000-0000-00000D4E0000}"/>
    <cellStyle name="Normal 22 10 2" xfId="20021" xr:uid="{00000000-0005-0000-0000-00000E4E0000}"/>
    <cellStyle name="Normal 22 10 2 2" xfId="20022" xr:uid="{00000000-0005-0000-0000-00000F4E0000}"/>
    <cellStyle name="Normal 22 10 3" xfId="20023" xr:uid="{00000000-0005-0000-0000-0000104E0000}"/>
    <cellStyle name="Normal 22 11" xfId="20024" xr:uid="{00000000-0005-0000-0000-0000114E0000}"/>
    <cellStyle name="Normal 22 11 2" xfId="20025" xr:uid="{00000000-0005-0000-0000-0000124E0000}"/>
    <cellStyle name="Normal 22 11 2 2" xfId="20026" xr:uid="{00000000-0005-0000-0000-0000134E0000}"/>
    <cellStyle name="Normal 22 11 3" xfId="20027" xr:uid="{00000000-0005-0000-0000-0000144E0000}"/>
    <cellStyle name="Normal 22 12" xfId="20028" xr:uid="{00000000-0005-0000-0000-0000154E0000}"/>
    <cellStyle name="Normal 22 12 2" xfId="20029" xr:uid="{00000000-0005-0000-0000-0000164E0000}"/>
    <cellStyle name="Normal 22 13" xfId="20030" xr:uid="{00000000-0005-0000-0000-0000174E0000}"/>
    <cellStyle name="Normal 22 13 2" xfId="20031" xr:uid="{00000000-0005-0000-0000-0000184E0000}"/>
    <cellStyle name="Normal 22 14" xfId="20032" xr:uid="{00000000-0005-0000-0000-0000194E0000}"/>
    <cellStyle name="Normal 22 2" xfId="509" xr:uid="{00000000-0005-0000-0000-00001A4E0000}"/>
    <cellStyle name="Normal 22 2 10" xfId="20033" xr:uid="{00000000-0005-0000-0000-00001B4E0000}"/>
    <cellStyle name="Normal 22 2 10 2" xfId="20034" xr:uid="{00000000-0005-0000-0000-00001C4E0000}"/>
    <cellStyle name="Normal 22 2 10 2 2" xfId="20035" xr:uid="{00000000-0005-0000-0000-00001D4E0000}"/>
    <cellStyle name="Normal 22 2 10 3" xfId="20036" xr:uid="{00000000-0005-0000-0000-00001E4E0000}"/>
    <cellStyle name="Normal 22 2 11" xfId="20037" xr:uid="{00000000-0005-0000-0000-00001F4E0000}"/>
    <cellStyle name="Normal 22 2 11 2" xfId="20038" xr:uid="{00000000-0005-0000-0000-0000204E0000}"/>
    <cellStyle name="Normal 22 2 12" xfId="20039" xr:uid="{00000000-0005-0000-0000-0000214E0000}"/>
    <cellStyle name="Normal 22 2 12 2" xfId="20040" xr:uid="{00000000-0005-0000-0000-0000224E0000}"/>
    <cellStyle name="Normal 22 2 13" xfId="20041" xr:uid="{00000000-0005-0000-0000-0000234E0000}"/>
    <cellStyle name="Normal 22 2 2" xfId="510" xr:uid="{00000000-0005-0000-0000-0000244E0000}"/>
    <cellStyle name="Normal 22 2 2 10" xfId="20042" xr:uid="{00000000-0005-0000-0000-0000254E0000}"/>
    <cellStyle name="Normal 22 2 2 10 2" xfId="20043" xr:uid="{00000000-0005-0000-0000-0000264E0000}"/>
    <cellStyle name="Normal 22 2 2 11" xfId="20044" xr:uid="{00000000-0005-0000-0000-0000274E0000}"/>
    <cellStyle name="Normal 22 2 2 2" xfId="20045" xr:uid="{00000000-0005-0000-0000-0000284E0000}"/>
    <cellStyle name="Normal 22 2 2 2 2" xfId="20046" xr:uid="{00000000-0005-0000-0000-0000294E0000}"/>
    <cellStyle name="Normal 22 2 2 2 2 2" xfId="20047" xr:uid="{00000000-0005-0000-0000-00002A4E0000}"/>
    <cellStyle name="Normal 22 2 2 2 2 2 2" xfId="20048" xr:uid="{00000000-0005-0000-0000-00002B4E0000}"/>
    <cellStyle name="Normal 22 2 2 2 2 2 2 2" xfId="20049" xr:uid="{00000000-0005-0000-0000-00002C4E0000}"/>
    <cellStyle name="Normal 22 2 2 2 2 2 3" xfId="20050" xr:uid="{00000000-0005-0000-0000-00002D4E0000}"/>
    <cellStyle name="Normal 22 2 2 2 2 3" xfId="20051" xr:uid="{00000000-0005-0000-0000-00002E4E0000}"/>
    <cellStyle name="Normal 22 2 2 2 2 3 2" xfId="20052" xr:uid="{00000000-0005-0000-0000-00002F4E0000}"/>
    <cellStyle name="Normal 22 2 2 2 2 3 2 2" xfId="20053" xr:uid="{00000000-0005-0000-0000-0000304E0000}"/>
    <cellStyle name="Normal 22 2 2 2 2 3 3" xfId="20054" xr:uid="{00000000-0005-0000-0000-0000314E0000}"/>
    <cellStyle name="Normal 22 2 2 2 2 4" xfId="20055" xr:uid="{00000000-0005-0000-0000-0000324E0000}"/>
    <cellStyle name="Normal 22 2 2 2 2 4 2" xfId="20056" xr:uid="{00000000-0005-0000-0000-0000334E0000}"/>
    <cellStyle name="Normal 22 2 2 2 2 4 2 2" xfId="20057" xr:uid="{00000000-0005-0000-0000-0000344E0000}"/>
    <cellStyle name="Normal 22 2 2 2 2 4 3" xfId="20058" xr:uid="{00000000-0005-0000-0000-0000354E0000}"/>
    <cellStyle name="Normal 22 2 2 2 2 5" xfId="20059" xr:uid="{00000000-0005-0000-0000-0000364E0000}"/>
    <cellStyle name="Normal 22 2 2 2 2 5 2" xfId="20060" xr:uid="{00000000-0005-0000-0000-0000374E0000}"/>
    <cellStyle name="Normal 22 2 2 2 2 6" xfId="20061" xr:uid="{00000000-0005-0000-0000-0000384E0000}"/>
    <cellStyle name="Normal 22 2 2 2 2 6 2" xfId="20062" xr:uid="{00000000-0005-0000-0000-0000394E0000}"/>
    <cellStyle name="Normal 22 2 2 2 2 7" xfId="20063" xr:uid="{00000000-0005-0000-0000-00003A4E0000}"/>
    <cellStyle name="Normal 22 2 2 2 3" xfId="20064" xr:uid="{00000000-0005-0000-0000-00003B4E0000}"/>
    <cellStyle name="Normal 22 2 2 2 3 2" xfId="20065" xr:uid="{00000000-0005-0000-0000-00003C4E0000}"/>
    <cellStyle name="Normal 22 2 2 2 3 2 2" xfId="20066" xr:uid="{00000000-0005-0000-0000-00003D4E0000}"/>
    <cellStyle name="Normal 22 2 2 2 3 2 2 2" xfId="20067" xr:uid="{00000000-0005-0000-0000-00003E4E0000}"/>
    <cellStyle name="Normal 22 2 2 2 3 2 3" xfId="20068" xr:uid="{00000000-0005-0000-0000-00003F4E0000}"/>
    <cellStyle name="Normal 22 2 2 2 3 3" xfId="20069" xr:uid="{00000000-0005-0000-0000-0000404E0000}"/>
    <cellStyle name="Normal 22 2 2 2 3 3 2" xfId="20070" xr:uid="{00000000-0005-0000-0000-0000414E0000}"/>
    <cellStyle name="Normal 22 2 2 2 3 3 2 2" xfId="20071" xr:uid="{00000000-0005-0000-0000-0000424E0000}"/>
    <cellStyle name="Normal 22 2 2 2 3 3 3" xfId="20072" xr:uid="{00000000-0005-0000-0000-0000434E0000}"/>
    <cellStyle name="Normal 22 2 2 2 3 4" xfId="20073" xr:uid="{00000000-0005-0000-0000-0000444E0000}"/>
    <cellStyle name="Normal 22 2 2 2 3 4 2" xfId="20074" xr:uid="{00000000-0005-0000-0000-0000454E0000}"/>
    <cellStyle name="Normal 22 2 2 2 3 4 2 2" xfId="20075" xr:uid="{00000000-0005-0000-0000-0000464E0000}"/>
    <cellStyle name="Normal 22 2 2 2 3 4 3" xfId="20076" xr:uid="{00000000-0005-0000-0000-0000474E0000}"/>
    <cellStyle name="Normal 22 2 2 2 3 5" xfId="20077" xr:uid="{00000000-0005-0000-0000-0000484E0000}"/>
    <cellStyle name="Normal 22 2 2 2 3 5 2" xfId="20078" xr:uid="{00000000-0005-0000-0000-0000494E0000}"/>
    <cellStyle name="Normal 22 2 2 2 3 6" xfId="20079" xr:uid="{00000000-0005-0000-0000-00004A4E0000}"/>
    <cellStyle name="Normal 22 2 2 2 3 6 2" xfId="20080" xr:uid="{00000000-0005-0000-0000-00004B4E0000}"/>
    <cellStyle name="Normal 22 2 2 2 3 7" xfId="20081" xr:uid="{00000000-0005-0000-0000-00004C4E0000}"/>
    <cellStyle name="Normal 22 2 2 2 4" xfId="20082" xr:uid="{00000000-0005-0000-0000-00004D4E0000}"/>
    <cellStyle name="Normal 22 2 2 2 4 2" xfId="20083" xr:uid="{00000000-0005-0000-0000-00004E4E0000}"/>
    <cellStyle name="Normal 22 2 2 2 4 2 2" xfId="20084" xr:uid="{00000000-0005-0000-0000-00004F4E0000}"/>
    <cellStyle name="Normal 22 2 2 2 4 3" xfId="20085" xr:uid="{00000000-0005-0000-0000-0000504E0000}"/>
    <cellStyle name="Normal 22 2 2 2 5" xfId="20086" xr:uid="{00000000-0005-0000-0000-0000514E0000}"/>
    <cellStyle name="Normal 22 2 2 2 5 2" xfId="20087" xr:uid="{00000000-0005-0000-0000-0000524E0000}"/>
    <cellStyle name="Normal 22 2 2 2 5 2 2" xfId="20088" xr:uid="{00000000-0005-0000-0000-0000534E0000}"/>
    <cellStyle name="Normal 22 2 2 2 5 3" xfId="20089" xr:uid="{00000000-0005-0000-0000-0000544E0000}"/>
    <cellStyle name="Normal 22 2 2 2 6" xfId="20090" xr:uid="{00000000-0005-0000-0000-0000554E0000}"/>
    <cellStyle name="Normal 22 2 2 2 6 2" xfId="20091" xr:uid="{00000000-0005-0000-0000-0000564E0000}"/>
    <cellStyle name="Normal 22 2 2 2 6 2 2" xfId="20092" xr:uid="{00000000-0005-0000-0000-0000574E0000}"/>
    <cellStyle name="Normal 22 2 2 2 6 3" xfId="20093" xr:uid="{00000000-0005-0000-0000-0000584E0000}"/>
    <cellStyle name="Normal 22 2 2 2 7" xfId="20094" xr:uid="{00000000-0005-0000-0000-0000594E0000}"/>
    <cellStyle name="Normal 22 2 2 2 7 2" xfId="20095" xr:uid="{00000000-0005-0000-0000-00005A4E0000}"/>
    <cellStyle name="Normal 22 2 2 2 8" xfId="20096" xr:uid="{00000000-0005-0000-0000-00005B4E0000}"/>
    <cellStyle name="Normal 22 2 2 2 8 2" xfId="20097" xr:uid="{00000000-0005-0000-0000-00005C4E0000}"/>
    <cellStyle name="Normal 22 2 2 2 9" xfId="20098" xr:uid="{00000000-0005-0000-0000-00005D4E0000}"/>
    <cellStyle name="Normal 22 2 2 3" xfId="20099" xr:uid="{00000000-0005-0000-0000-00005E4E0000}"/>
    <cellStyle name="Normal 22 2 2 3 2" xfId="20100" xr:uid="{00000000-0005-0000-0000-00005F4E0000}"/>
    <cellStyle name="Normal 22 2 2 3 2 2" xfId="20101" xr:uid="{00000000-0005-0000-0000-0000604E0000}"/>
    <cellStyle name="Normal 22 2 2 3 2 2 2" xfId="20102" xr:uid="{00000000-0005-0000-0000-0000614E0000}"/>
    <cellStyle name="Normal 22 2 2 3 2 2 2 2" xfId="20103" xr:uid="{00000000-0005-0000-0000-0000624E0000}"/>
    <cellStyle name="Normal 22 2 2 3 2 2 3" xfId="20104" xr:uid="{00000000-0005-0000-0000-0000634E0000}"/>
    <cellStyle name="Normal 22 2 2 3 2 3" xfId="20105" xr:uid="{00000000-0005-0000-0000-0000644E0000}"/>
    <cellStyle name="Normal 22 2 2 3 2 3 2" xfId="20106" xr:uid="{00000000-0005-0000-0000-0000654E0000}"/>
    <cellStyle name="Normal 22 2 2 3 2 3 2 2" xfId="20107" xr:uid="{00000000-0005-0000-0000-0000664E0000}"/>
    <cellStyle name="Normal 22 2 2 3 2 3 3" xfId="20108" xr:uid="{00000000-0005-0000-0000-0000674E0000}"/>
    <cellStyle name="Normal 22 2 2 3 2 4" xfId="20109" xr:uid="{00000000-0005-0000-0000-0000684E0000}"/>
    <cellStyle name="Normal 22 2 2 3 2 4 2" xfId="20110" xr:uid="{00000000-0005-0000-0000-0000694E0000}"/>
    <cellStyle name="Normal 22 2 2 3 2 4 2 2" xfId="20111" xr:uid="{00000000-0005-0000-0000-00006A4E0000}"/>
    <cellStyle name="Normal 22 2 2 3 2 4 3" xfId="20112" xr:uid="{00000000-0005-0000-0000-00006B4E0000}"/>
    <cellStyle name="Normal 22 2 2 3 2 5" xfId="20113" xr:uid="{00000000-0005-0000-0000-00006C4E0000}"/>
    <cellStyle name="Normal 22 2 2 3 2 5 2" xfId="20114" xr:uid="{00000000-0005-0000-0000-00006D4E0000}"/>
    <cellStyle name="Normal 22 2 2 3 2 6" xfId="20115" xr:uid="{00000000-0005-0000-0000-00006E4E0000}"/>
    <cellStyle name="Normal 22 2 2 3 2 6 2" xfId="20116" xr:uid="{00000000-0005-0000-0000-00006F4E0000}"/>
    <cellStyle name="Normal 22 2 2 3 2 7" xfId="20117" xr:uid="{00000000-0005-0000-0000-0000704E0000}"/>
    <cellStyle name="Normal 22 2 2 3 3" xfId="20118" xr:uid="{00000000-0005-0000-0000-0000714E0000}"/>
    <cellStyle name="Normal 22 2 2 3 3 2" xfId="20119" xr:uid="{00000000-0005-0000-0000-0000724E0000}"/>
    <cellStyle name="Normal 22 2 2 3 3 2 2" xfId="20120" xr:uid="{00000000-0005-0000-0000-0000734E0000}"/>
    <cellStyle name="Normal 22 2 2 3 3 3" xfId="20121" xr:uid="{00000000-0005-0000-0000-0000744E0000}"/>
    <cellStyle name="Normal 22 2 2 3 4" xfId="20122" xr:uid="{00000000-0005-0000-0000-0000754E0000}"/>
    <cellStyle name="Normal 22 2 2 3 4 2" xfId="20123" xr:uid="{00000000-0005-0000-0000-0000764E0000}"/>
    <cellStyle name="Normal 22 2 2 3 4 2 2" xfId="20124" xr:uid="{00000000-0005-0000-0000-0000774E0000}"/>
    <cellStyle name="Normal 22 2 2 3 4 3" xfId="20125" xr:uid="{00000000-0005-0000-0000-0000784E0000}"/>
    <cellStyle name="Normal 22 2 2 3 5" xfId="20126" xr:uid="{00000000-0005-0000-0000-0000794E0000}"/>
    <cellStyle name="Normal 22 2 2 3 5 2" xfId="20127" xr:uid="{00000000-0005-0000-0000-00007A4E0000}"/>
    <cellStyle name="Normal 22 2 2 3 5 2 2" xfId="20128" xr:uid="{00000000-0005-0000-0000-00007B4E0000}"/>
    <cellStyle name="Normal 22 2 2 3 5 3" xfId="20129" xr:uid="{00000000-0005-0000-0000-00007C4E0000}"/>
    <cellStyle name="Normal 22 2 2 3 6" xfId="20130" xr:uid="{00000000-0005-0000-0000-00007D4E0000}"/>
    <cellStyle name="Normal 22 2 2 3 6 2" xfId="20131" xr:uid="{00000000-0005-0000-0000-00007E4E0000}"/>
    <cellStyle name="Normal 22 2 2 3 7" xfId="20132" xr:uid="{00000000-0005-0000-0000-00007F4E0000}"/>
    <cellStyle name="Normal 22 2 2 3 7 2" xfId="20133" xr:uid="{00000000-0005-0000-0000-0000804E0000}"/>
    <cellStyle name="Normal 22 2 2 3 8" xfId="20134" xr:uid="{00000000-0005-0000-0000-0000814E0000}"/>
    <cellStyle name="Normal 22 2 2 4" xfId="20135" xr:uid="{00000000-0005-0000-0000-0000824E0000}"/>
    <cellStyle name="Normal 22 2 2 4 2" xfId="20136" xr:uid="{00000000-0005-0000-0000-0000834E0000}"/>
    <cellStyle name="Normal 22 2 2 4 2 2" xfId="20137" xr:uid="{00000000-0005-0000-0000-0000844E0000}"/>
    <cellStyle name="Normal 22 2 2 4 2 2 2" xfId="20138" xr:uid="{00000000-0005-0000-0000-0000854E0000}"/>
    <cellStyle name="Normal 22 2 2 4 2 3" xfId="20139" xr:uid="{00000000-0005-0000-0000-0000864E0000}"/>
    <cellStyle name="Normal 22 2 2 4 3" xfId="20140" xr:uid="{00000000-0005-0000-0000-0000874E0000}"/>
    <cellStyle name="Normal 22 2 2 4 3 2" xfId="20141" xr:uid="{00000000-0005-0000-0000-0000884E0000}"/>
    <cellStyle name="Normal 22 2 2 4 3 2 2" xfId="20142" xr:uid="{00000000-0005-0000-0000-0000894E0000}"/>
    <cellStyle name="Normal 22 2 2 4 3 3" xfId="20143" xr:uid="{00000000-0005-0000-0000-00008A4E0000}"/>
    <cellStyle name="Normal 22 2 2 4 4" xfId="20144" xr:uid="{00000000-0005-0000-0000-00008B4E0000}"/>
    <cellStyle name="Normal 22 2 2 4 4 2" xfId="20145" xr:uid="{00000000-0005-0000-0000-00008C4E0000}"/>
    <cellStyle name="Normal 22 2 2 4 4 2 2" xfId="20146" xr:uid="{00000000-0005-0000-0000-00008D4E0000}"/>
    <cellStyle name="Normal 22 2 2 4 4 3" xfId="20147" xr:uid="{00000000-0005-0000-0000-00008E4E0000}"/>
    <cellStyle name="Normal 22 2 2 4 5" xfId="20148" xr:uid="{00000000-0005-0000-0000-00008F4E0000}"/>
    <cellStyle name="Normal 22 2 2 4 5 2" xfId="20149" xr:uid="{00000000-0005-0000-0000-0000904E0000}"/>
    <cellStyle name="Normal 22 2 2 4 6" xfId="20150" xr:uid="{00000000-0005-0000-0000-0000914E0000}"/>
    <cellStyle name="Normal 22 2 2 4 6 2" xfId="20151" xr:uid="{00000000-0005-0000-0000-0000924E0000}"/>
    <cellStyle name="Normal 22 2 2 4 7" xfId="20152" xr:uid="{00000000-0005-0000-0000-0000934E0000}"/>
    <cellStyle name="Normal 22 2 2 5" xfId="20153" xr:uid="{00000000-0005-0000-0000-0000944E0000}"/>
    <cellStyle name="Normal 22 2 2 5 2" xfId="20154" xr:uid="{00000000-0005-0000-0000-0000954E0000}"/>
    <cellStyle name="Normal 22 2 2 5 2 2" xfId="20155" xr:uid="{00000000-0005-0000-0000-0000964E0000}"/>
    <cellStyle name="Normal 22 2 2 5 2 2 2" xfId="20156" xr:uid="{00000000-0005-0000-0000-0000974E0000}"/>
    <cellStyle name="Normal 22 2 2 5 2 3" xfId="20157" xr:uid="{00000000-0005-0000-0000-0000984E0000}"/>
    <cellStyle name="Normal 22 2 2 5 3" xfId="20158" xr:uid="{00000000-0005-0000-0000-0000994E0000}"/>
    <cellStyle name="Normal 22 2 2 5 3 2" xfId="20159" xr:uid="{00000000-0005-0000-0000-00009A4E0000}"/>
    <cellStyle name="Normal 22 2 2 5 3 2 2" xfId="20160" xr:uid="{00000000-0005-0000-0000-00009B4E0000}"/>
    <cellStyle name="Normal 22 2 2 5 3 3" xfId="20161" xr:uid="{00000000-0005-0000-0000-00009C4E0000}"/>
    <cellStyle name="Normal 22 2 2 5 4" xfId="20162" xr:uid="{00000000-0005-0000-0000-00009D4E0000}"/>
    <cellStyle name="Normal 22 2 2 5 4 2" xfId="20163" xr:uid="{00000000-0005-0000-0000-00009E4E0000}"/>
    <cellStyle name="Normal 22 2 2 5 4 2 2" xfId="20164" xr:uid="{00000000-0005-0000-0000-00009F4E0000}"/>
    <cellStyle name="Normal 22 2 2 5 4 3" xfId="20165" xr:uid="{00000000-0005-0000-0000-0000A04E0000}"/>
    <cellStyle name="Normal 22 2 2 5 5" xfId="20166" xr:uid="{00000000-0005-0000-0000-0000A14E0000}"/>
    <cellStyle name="Normal 22 2 2 5 5 2" xfId="20167" xr:uid="{00000000-0005-0000-0000-0000A24E0000}"/>
    <cellStyle name="Normal 22 2 2 5 6" xfId="20168" xr:uid="{00000000-0005-0000-0000-0000A34E0000}"/>
    <cellStyle name="Normal 22 2 2 5 6 2" xfId="20169" xr:uid="{00000000-0005-0000-0000-0000A44E0000}"/>
    <cellStyle name="Normal 22 2 2 5 7" xfId="20170" xr:uid="{00000000-0005-0000-0000-0000A54E0000}"/>
    <cellStyle name="Normal 22 2 2 6" xfId="20171" xr:uid="{00000000-0005-0000-0000-0000A64E0000}"/>
    <cellStyle name="Normal 22 2 2 6 2" xfId="20172" xr:uid="{00000000-0005-0000-0000-0000A74E0000}"/>
    <cellStyle name="Normal 22 2 2 6 2 2" xfId="20173" xr:uid="{00000000-0005-0000-0000-0000A84E0000}"/>
    <cellStyle name="Normal 22 2 2 6 3" xfId="20174" xr:uid="{00000000-0005-0000-0000-0000A94E0000}"/>
    <cellStyle name="Normal 22 2 2 7" xfId="20175" xr:uid="{00000000-0005-0000-0000-0000AA4E0000}"/>
    <cellStyle name="Normal 22 2 2 7 2" xfId="20176" xr:uid="{00000000-0005-0000-0000-0000AB4E0000}"/>
    <cellStyle name="Normal 22 2 2 7 2 2" xfId="20177" xr:uid="{00000000-0005-0000-0000-0000AC4E0000}"/>
    <cellStyle name="Normal 22 2 2 7 3" xfId="20178" xr:uid="{00000000-0005-0000-0000-0000AD4E0000}"/>
    <cellStyle name="Normal 22 2 2 8" xfId="20179" xr:uid="{00000000-0005-0000-0000-0000AE4E0000}"/>
    <cellStyle name="Normal 22 2 2 8 2" xfId="20180" xr:uid="{00000000-0005-0000-0000-0000AF4E0000}"/>
    <cellStyle name="Normal 22 2 2 8 2 2" xfId="20181" xr:uid="{00000000-0005-0000-0000-0000B04E0000}"/>
    <cellStyle name="Normal 22 2 2 8 3" xfId="20182" xr:uid="{00000000-0005-0000-0000-0000B14E0000}"/>
    <cellStyle name="Normal 22 2 2 9" xfId="20183" xr:uid="{00000000-0005-0000-0000-0000B24E0000}"/>
    <cellStyle name="Normal 22 2 2 9 2" xfId="20184" xr:uid="{00000000-0005-0000-0000-0000B34E0000}"/>
    <cellStyle name="Normal 22 2 3" xfId="511" xr:uid="{00000000-0005-0000-0000-0000B44E0000}"/>
    <cellStyle name="Normal 22 2 3 10" xfId="20185" xr:uid="{00000000-0005-0000-0000-0000B54E0000}"/>
    <cellStyle name="Normal 22 2 3 10 2" xfId="20186" xr:uid="{00000000-0005-0000-0000-0000B64E0000}"/>
    <cellStyle name="Normal 22 2 3 11" xfId="20187" xr:uid="{00000000-0005-0000-0000-0000B74E0000}"/>
    <cellStyle name="Normal 22 2 3 2" xfId="20188" xr:uid="{00000000-0005-0000-0000-0000B84E0000}"/>
    <cellStyle name="Normal 22 2 3 2 2" xfId="20189" xr:uid="{00000000-0005-0000-0000-0000B94E0000}"/>
    <cellStyle name="Normal 22 2 3 2 2 2" xfId="20190" xr:uid="{00000000-0005-0000-0000-0000BA4E0000}"/>
    <cellStyle name="Normal 22 2 3 2 2 2 2" xfId="20191" xr:uid="{00000000-0005-0000-0000-0000BB4E0000}"/>
    <cellStyle name="Normal 22 2 3 2 2 2 2 2" xfId="20192" xr:uid="{00000000-0005-0000-0000-0000BC4E0000}"/>
    <cellStyle name="Normal 22 2 3 2 2 2 3" xfId="20193" xr:uid="{00000000-0005-0000-0000-0000BD4E0000}"/>
    <cellStyle name="Normal 22 2 3 2 2 3" xfId="20194" xr:uid="{00000000-0005-0000-0000-0000BE4E0000}"/>
    <cellStyle name="Normal 22 2 3 2 2 3 2" xfId="20195" xr:uid="{00000000-0005-0000-0000-0000BF4E0000}"/>
    <cellStyle name="Normal 22 2 3 2 2 3 2 2" xfId="20196" xr:uid="{00000000-0005-0000-0000-0000C04E0000}"/>
    <cellStyle name="Normal 22 2 3 2 2 3 3" xfId="20197" xr:uid="{00000000-0005-0000-0000-0000C14E0000}"/>
    <cellStyle name="Normal 22 2 3 2 2 4" xfId="20198" xr:uid="{00000000-0005-0000-0000-0000C24E0000}"/>
    <cellStyle name="Normal 22 2 3 2 2 4 2" xfId="20199" xr:uid="{00000000-0005-0000-0000-0000C34E0000}"/>
    <cellStyle name="Normal 22 2 3 2 2 4 2 2" xfId="20200" xr:uid="{00000000-0005-0000-0000-0000C44E0000}"/>
    <cellStyle name="Normal 22 2 3 2 2 4 3" xfId="20201" xr:uid="{00000000-0005-0000-0000-0000C54E0000}"/>
    <cellStyle name="Normal 22 2 3 2 2 5" xfId="20202" xr:uid="{00000000-0005-0000-0000-0000C64E0000}"/>
    <cellStyle name="Normal 22 2 3 2 2 5 2" xfId="20203" xr:uid="{00000000-0005-0000-0000-0000C74E0000}"/>
    <cellStyle name="Normal 22 2 3 2 2 6" xfId="20204" xr:uid="{00000000-0005-0000-0000-0000C84E0000}"/>
    <cellStyle name="Normal 22 2 3 2 2 6 2" xfId="20205" xr:uid="{00000000-0005-0000-0000-0000C94E0000}"/>
    <cellStyle name="Normal 22 2 3 2 2 7" xfId="20206" xr:uid="{00000000-0005-0000-0000-0000CA4E0000}"/>
    <cellStyle name="Normal 22 2 3 2 3" xfId="20207" xr:uid="{00000000-0005-0000-0000-0000CB4E0000}"/>
    <cellStyle name="Normal 22 2 3 2 3 2" xfId="20208" xr:uid="{00000000-0005-0000-0000-0000CC4E0000}"/>
    <cellStyle name="Normal 22 2 3 2 3 2 2" xfId="20209" xr:uid="{00000000-0005-0000-0000-0000CD4E0000}"/>
    <cellStyle name="Normal 22 2 3 2 3 2 2 2" xfId="20210" xr:uid="{00000000-0005-0000-0000-0000CE4E0000}"/>
    <cellStyle name="Normal 22 2 3 2 3 2 3" xfId="20211" xr:uid="{00000000-0005-0000-0000-0000CF4E0000}"/>
    <cellStyle name="Normal 22 2 3 2 3 3" xfId="20212" xr:uid="{00000000-0005-0000-0000-0000D04E0000}"/>
    <cellStyle name="Normal 22 2 3 2 3 3 2" xfId="20213" xr:uid="{00000000-0005-0000-0000-0000D14E0000}"/>
    <cellStyle name="Normal 22 2 3 2 3 3 2 2" xfId="20214" xr:uid="{00000000-0005-0000-0000-0000D24E0000}"/>
    <cellStyle name="Normal 22 2 3 2 3 3 3" xfId="20215" xr:uid="{00000000-0005-0000-0000-0000D34E0000}"/>
    <cellStyle name="Normal 22 2 3 2 3 4" xfId="20216" xr:uid="{00000000-0005-0000-0000-0000D44E0000}"/>
    <cellStyle name="Normal 22 2 3 2 3 4 2" xfId="20217" xr:uid="{00000000-0005-0000-0000-0000D54E0000}"/>
    <cellStyle name="Normal 22 2 3 2 3 4 2 2" xfId="20218" xr:uid="{00000000-0005-0000-0000-0000D64E0000}"/>
    <cellStyle name="Normal 22 2 3 2 3 4 3" xfId="20219" xr:uid="{00000000-0005-0000-0000-0000D74E0000}"/>
    <cellStyle name="Normal 22 2 3 2 3 5" xfId="20220" xr:uid="{00000000-0005-0000-0000-0000D84E0000}"/>
    <cellStyle name="Normal 22 2 3 2 3 5 2" xfId="20221" xr:uid="{00000000-0005-0000-0000-0000D94E0000}"/>
    <cellStyle name="Normal 22 2 3 2 3 6" xfId="20222" xr:uid="{00000000-0005-0000-0000-0000DA4E0000}"/>
    <cellStyle name="Normal 22 2 3 2 3 6 2" xfId="20223" xr:uid="{00000000-0005-0000-0000-0000DB4E0000}"/>
    <cellStyle name="Normal 22 2 3 2 3 7" xfId="20224" xr:uid="{00000000-0005-0000-0000-0000DC4E0000}"/>
    <cellStyle name="Normal 22 2 3 2 4" xfId="20225" xr:uid="{00000000-0005-0000-0000-0000DD4E0000}"/>
    <cellStyle name="Normal 22 2 3 2 4 2" xfId="20226" xr:uid="{00000000-0005-0000-0000-0000DE4E0000}"/>
    <cellStyle name="Normal 22 2 3 2 4 2 2" xfId="20227" xr:uid="{00000000-0005-0000-0000-0000DF4E0000}"/>
    <cellStyle name="Normal 22 2 3 2 4 3" xfId="20228" xr:uid="{00000000-0005-0000-0000-0000E04E0000}"/>
    <cellStyle name="Normal 22 2 3 2 5" xfId="20229" xr:uid="{00000000-0005-0000-0000-0000E14E0000}"/>
    <cellStyle name="Normal 22 2 3 2 5 2" xfId="20230" xr:uid="{00000000-0005-0000-0000-0000E24E0000}"/>
    <cellStyle name="Normal 22 2 3 2 5 2 2" xfId="20231" xr:uid="{00000000-0005-0000-0000-0000E34E0000}"/>
    <cellStyle name="Normal 22 2 3 2 5 3" xfId="20232" xr:uid="{00000000-0005-0000-0000-0000E44E0000}"/>
    <cellStyle name="Normal 22 2 3 2 6" xfId="20233" xr:uid="{00000000-0005-0000-0000-0000E54E0000}"/>
    <cellStyle name="Normal 22 2 3 2 6 2" xfId="20234" xr:uid="{00000000-0005-0000-0000-0000E64E0000}"/>
    <cellStyle name="Normal 22 2 3 2 6 2 2" xfId="20235" xr:uid="{00000000-0005-0000-0000-0000E74E0000}"/>
    <cellStyle name="Normal 22 2 3 2 6 3" xfId="20236" xr:uid="{00000000-0005-0000-0000-0000E84E0000}"/>
    <cellStyle name="Normal 22 2 3 2 7" xfId="20237" xr:uid="{00000000-0005-0000-0000-0000E94E0000}"/>
    <cellStyle name="Normal 22 2 3 2 7 2" xfId="20238" xr:uid="{00000000-0005-0000-0000-0000EA4E0000}"/>
    <cellStyle name="Normal 22 2 3 2 8" xfId="20239" xr:uid="{00000000-0005-0000-0000-0000EB4E0000}"/>
    <cellStyle name="Normal 22 2 3 2 8 2" xfId="20240" xr:uid="{00000000-0005-0000-0000-0000EC4E0000}"/>
    <cellStyle name="Normal 22 2 3 2 9" xfId="20241" xr:uid="{00000000-0005-0000-0000-0000ED4E0000}"/>
    <cellStyle name="Normal 22 2 3 3" xfId="20242" xr:uid="{00000000-0005-0000-0000-0000EE4E0000}"/>
    <cellStyle name="Normal 22 2 3 3 2" xfId="20243" xr:uid="{00000000-0005-0000-0000-0000EF4E0000}"/>
    <cellStyle name="Normal 22 2 3 3 2 2" xfId="20244" xr:uid="{00000000-0005-0000-0000-0000F04E0000}"/>
    <cellStyle name="Normal 22 2 3 3 2 2 2" xfId="20245" xr:uid="{00000000-0005-0000-0000-0000F14E0000}"/>
    <cellStyle name="Normal 22 2 3 3 2 2 2 2" xfId="20246" xr:uid="{00000000-0005-0000-0000-0000F24E0000}"/>
    <cellStyle name="Normal 22 2 3 3 2 2 3" xfId="20247" xr:uid="{00000000-0005-0000-0000-0000F34E0000}"/>
    <cellStyle name="Normal 22 2 3 3 2 3" xfId="20248" xr:uid="{00000000-0005-0000-0000-0000F44E0000}"/>
    <cellStyle name="Normal 22 2 3 3 2 3 2" xfId="20249" xr:uid="{00000000-0005-0000-0000-0000F54E0000}"/>
    <cellStyle name="Normal 22 2 3 3 2 3 2 2" xfId="20250" xr:uid="{00000000-0005-0000-0000-0000F64E0000}"/>
    <cellStyle name="Normal 22 2 3 3 2 3 3" xfId="20251" xr:uid="{00000000-0005-0000-0000-0000F74E0000}"/>
    <cellStyle name="Normal 22 2 3 3 2 4" xfId="20252" xr:uid="{00000000-0005-0000-0000-0000F84E0000}"/>
    <cellStyle name="Normal 22 2 3 3 2 4 2" xfId="20253" xr:uid="{00000000-0005-0000-0000-0000F94E0000}"/>
    <cellStyle name="Normal 22 2 3 3 2 4 2 2" xfId="20254" xr:uid="{00000000-0005-0000-0000-0000FA4E0000}"/>
    <cellStyle name="Normal 22 2 3 3 2 4 3" xfId="20255" xr:uid="{00000000-0005-0000-0000-0000FB4E0000}"/>
    <cellStyle name="Normal 22 2 3 3 2 5" xfId="20256" xr:uid="{00000000-0005-0000-0000-0000FC4E0000}"/>
    <cellStyle name="Normal 22 2 3 3 2 5 2" xfId="20257" xr:uid="{00000000-0005-0000-0000-0000FD4E0000}"/>
    <cellStyle name="Normal 22 2 3 3 2 6" xfId="20258" xr:uid="{00000000-0005-0000-0000-0000FE4E0000}"/>
    <cellStyle name="Normal 22 2 3 3 2 6 2" xfId="20259" xr:uid="{00000000-0005-0000-0000-0000FF4E0000}"/>
    <cellStyle name="Normal 22 2 3 3 2 7" xfId="20260" xr:uid="{00000000-0005-0000-0000-0000004F0000}"/>
    <cellStyle name="Normal 22 2 3 3 3" xfId="20261" xr:uid="{00000000-0005-0000-0000-0000014F0000}"/>
    <cellStyle name="Normal 22 2 3 3 3 2" xfId="20262" xr:uid="{00000000-0005-0000-0000-0000024F0000}"/>
    <cellStyle name="Normal 22 2 3 3 3 2 2" xfId="20263" xr:uid="{00000000-0005-0000-0000-0000034F0000}"/>
    <cellStyle name="Normal 22 2 3 3 3 3" xfId="20264" xr:uid="{00000000-0005-0000-0000-0000044F0000}"/>
    <cellStyle name="Normal 22 2 3 3 4" xfId="20265" xr:uid="{00000000-0005-0000-0000-0000054F0000}"/>
    <cellStyle name="Normal 22 2 3 3 4 2" xfId="20266" xr:uid="{00000000-0005-0000-0000-0000064F0000}"/>
    <cellStyle name="Normal 22 2 3 3 4 2 2" xfId="20267" xr:uid="{00000000-0005-0000-0000-0000074F0000}"/>
    <cellStyle name="Normal 22 2 3 3 4 3" xfId="20268" xr:uid="{00000000-0005-0000-0000-0000084F0000}"/>
    <cellStyle name="Normal 22 2 3 3 5" xfId="20269" xr:uid="{00000000-0005-0000-0000-0000094F0000}"/>
    <cellStyle name="Normal 22 2 3 3 5 2" xfId="20270" xr:uid="{00000000-0005-0000-0000-00000A4F0000}"/>
    <cellStyle name="Normal 22 2 3 3 5 2 2" xfId="20271" xr:uid="{00000000-0005-0000-0000-00000B4F0000}"/>
    <cellStyle name="Normal 22 2 3 3 5 3" xfId="20272" xr:uid="{00000000-0005-0000-0000-00000C4F0000}"/>
    <cellStyle name="Normal 22 2 3 3 6" xfId="20273" xr:uid="{00000000-0005-0000-0000-00000D4F0000}"/>
    <cellStyle name="Normal 22 2 3 3 6 2" xfId="20274" xr:uid="{00000000-0005-0000-0000-00000E4F0000}"/>
    <cellStyle name="Normal 22 2 3 3 7" xfId="20275" xr:uid="{00000000-0005-0000-0000-00000F4F0000}"/>
    <cellStyle name="Normal 22 2 3 3 7 2" xfId="20276" xr:uid="{00000000-0005-0000-0000-0000104F0000}"/>
    <cellStyle name="Normal 22 2 3 3 8" xfId="20277" xr:uid="{00000000-0005-0000-0000-0000114F0000}"/>
    <cellStyle name="Normal 22 2 3 4" xfId="20278" xr:uid="{00000000-0005-0000-0000-0000124F0000}"/>
    <cellStyle name="Normal 22 2 3 4 2" xfId="20279" xr:uid="{00000000-0005-0000-0000-0000134F0000}"/>
    <cellStyle name="Normal 22 2 3 4 2 2" xfId="20280" xr:uid="{00000000-0005-0000-0000-0000144F0000}"/>
    <cellStyle name="Normal 22 2 3 4 2 2 2" xfId="20281" xr:uid="{00000000-0005-0000-0000-0000154F0000}"/>
    <cellStyle name="Normal 22 2 3 4 2 3" xfId="20282" xr:uid="{00000000-0005-0000-0000-0000164F0000}"/>
    <cellStyle name="Normal 22 2 3 4 3" xfId="20283" xr:uid="{00000000-0005-0000-0000-0000174F0000}"/>
    <cellStyle name="Normal 22 2 3 4 3 2" xfId="20284" xr:uid="{00000000-0005-0000-0000-0000184F0000}"/>
    <cellStyle name="Normal 22 2 3 4 3 2 2" xfId="20285" xr:uid="{00000000-0005-0000-0000-0000194F0000}"/>
    <cellStyle name="Normal 22 2 3 4 3 3" xfId="20286" xr:uid="{00000000-0005-0000-0000-00001A4F0000}"/>
    <cellStyle name="Normal 22 2 3 4 4" xfId="20287" xr:uid="{00000000-0005-0000-0000-00001B4F0000}"/>
    <cellStyle name="Normal 22 2 3 4 4 2" xfId="20288" xr:uid="{00000000-0005-0000-0000-00001C4F0000}"/>
    <cellStyle name="Normal 22 2 3 4 4 2 2" xfId="20289" xr:uid="{00000000-0005-0000-0000-00001D4F0000}"/>
    <cellStyle name="Normal 22 2 3 4 4 3" xfId="20290" xr:uid="{00000000-0005-0000-0000-00001E4F0000}"/>
    <cellStyle name="Normal 22 2 3 4 5" xfId="20291" xr:uid="{00000000-0005-0000-0000-00001F4F0000}"/>
    <cellStyle name="Normal 22 2 3 4 5 2" xfId="20292" xr:uid="{00000000-0005-0000-0000-0000204F0000}"/>
    <cellStyle name="Normal 22 2 3 4 6" xfId="20293" xr:uid="{00000000-0005-0000-0000-0000214F0000}"/>
    <cellStyle name="Normal 22 2 3 4 6 2" xfId="20294" xr:uid="{00000000-0005-0000-0000-0000224F0000}"/>
    <cellStyle name="Normal 22 2 3 4 7" xfId="20295" xr:uid="{00000000-0005-0000-0000-0000234F0000}"/>
    <cellStyle name="Normal 22 2 3 5" xfId="20296" xr:uid="{00000000-0005-0000-0000-0000244F0000}"/>
    <cellStyle name="Normal 22 2 3 5 2" xfId="20297" xr:uid="{00000000-0005-0000-0000-0000254F0000}"/>
    <cellStyle name="Normal 22 2 3 5 2 2" xfId="20298" xr:uid="{00000000-0005-0000-0000-0000264F0000}"/>
    <cellStyle name="Normal 22 2 3 5 2 2 2" xfId="20299" xr:uid="{00000000-0005-0000-0000-0000274F0000}"/>
    <cellStyle name="Normal 22 2 3 5 2 3" xfId="20300" xr:uid="{00000000-0005-0000-0000-0000284F0000}"/>
    <cellStyle name="Normal 22 2 3 5 3" xfId="20301" xr:uid="{00000000-0005-0000-0000-0000294F0000}"/>
    <cellStyle name="Normal 22 2 3 5 3 2" xfId="20302" xr:uid="{00000000-0005-0000-0000-00002A4F0000}"/>
    <cellStyle name="Normal 22 2 3 5 3 2 2" xfId="20303" xr:uid="{00000000-0005-0000-0000-00002B4F0000}"/>
    <cellStyle name="Normal 22 2 3 5 3 3" xfId="20304" xr:uid="{00000000-0005-0000-0000-00002C4F0000}"/>
    <cellStyle name="Normal 22 2 3 5 4" xfId="20305" xr:uid="{00000000-0005-0000-0000-00002D4F0000}"/>
    <cellStyle name="Normal 22 2 3 5 4 2" xfId="20306" xr:uid="{00000000-0005-0000-0000-00002E4F0000}"/>
    <cellStyle name="Normal 22 2 3 5 4 2 2" xfId="20307" xr:uid="{00000000-0005-0000-0000-00002F4F0000}"/>
    <cellStyle name="Normal 22 2 3 5 4 3" xfId="20308" xr:uid="{00000000-0005-0000-0000-0000304F0000}"/>
    <cellStyle name="Normal 22 2 3 5 5" xfId="20309" xr:uid="{00000000-0005-0000-0000-0000314F0000}"/>
    <cellStyle name="Normal 22 2 3 5 5 2" xfId="20310" xr:uid="{00000000-0005-0000-0000-0000324F0000}"/>
    <cellStyle name="Normal 22 2 3 5 6" xfId="20311" xr:uid="{00000000-0005-0000-0000-0000334F0000}"/>
    <cellStyle name="Normal 22 2 3 5 6 2" xfId="20312" xr:uid="{00000000-0005-0000-0000-0000344F0000}"/>
    <cellStyle name="Normal 22 2 3 5 7" xfId="20313" xr:uid="{00000000-0005-0000-0000-0000354F0000}"/>
    <cellStyle name="Normal 22 2 3 6" xfId="20314" xr:uid="{00000000-0005-0000-0000-0000364F0000}"/>
    <cellStyle name="Normal 22 2 3 6 2" xfId="20315" xr:uid="{00000000-0005-0000-0000-0000374F0000}"/>
    <cellStyle name="Normal 22 2 3 6 2 2" xfId="20316" xr:uid="{00000000-0005-0000-0000-0000384F0000}"/>
    <cellStyle name="Normal 22 2 3 6 3" xfId="20317" xr:uid="{00000000-0005-0000-0000-0000394F0000}"/>
    <cellStyle name="Normal 22 2 3 7" xfId="20318" xr:uid="{00000000-0005-0000-0000-00003A4F0000}"/>
    <cellStyle name="Normal 22 2 3 7 2" xfId="20319" xr:uid="{00000000-0005-0000-0000-00003B4F0000}"/>
    <cellStyle name="Normal 22 2 3 7 2 2" xfId="20320" xr:uid="{00000000-0005-0000-0000-00003C4F0000}"/>
    <cellStyle name="Normal 22 2 3 7 3" xfId="20321" xr:uid="{00000000-0005-0000-0000-00003D4F0000}"/>
    <cellStyle name="Normal 22 2 3 8" xfId="20322" xr:uid="{00000000-0005-0000-0000-00003E4F0000}"/>
    <cellStyle name="Normal 22 2 3 8 2" xfId="20323" xr:uid="{00000000-0005-0000-0000-00003F4F0000}"/>
    <cellStyle name="Normal 22 2 3 8 2 2" xfId="20324" xr:uid="{00000000-0005-0000-0000-0000404F0000}"/>
    <cellStyle name="Normal 22 2 3 8 3" xfId="20325" xr:uid="{00000000-0005-0000-0000-0000414F0000}"/>
    <cellStyle name="Normal 22 2 3 9" xfId="20326" xr:uid="{00000000-0005-0000-0000-0000424F0000}"/>
    <cellStyle name="Normal 22 2 3 9 2" xfId="20327" xr:uid="{00000000-0005-0000-0000-0000434F0000}"/>
    <cellStyle name="Normal 22 2 4" xfId="20328" xr:uid="{00000000-0005-0000-0000-0000444F0000}"/>
    <cellStyle name="Normal 22 2 4 2" xfId="20329" xr:uid="{00000000-0005-0000-0000-0000454F0000}"/>
    <cellStyle name="Normal 22 2 4 2 2" xfId="20330" xr:uid="{00000000-0005-0000-0000-0000464F0000}"/>
    <cellStyle name="Normal 22 2 4 2 2 2" xfId="20331" xr:uid="{00000000-0005-0000-0000-0000474F0000}"/>
    <cellStyle name="Normal 22 2 4 2 2 2 2" xfId="20332" xr:uid="{00000000-0005-0000-0000-0000484F0000}"/>
    <cellStyle name="Normal 22 2 4 2 2 3" xfId="20333" xr:uid="{00000000-0005-0000-0000-0000494F0000}"/>
    <cellStyle name="Normal 22 2 4 2 3" xfId="20334" xr:uid="{00000000-0005-0000-0000-00004A4F0000}"/>
    <cellStyle name="Normal 22 2 4 2 3 2" xfId="20335" xr:uid="{00000000-0005-0000-0000-00004B4F0000}"/>
    <cellStyle name="Normal 22 2 4 2 3 2 2" xfId="20336" xr:uid="{00000000-0005-0000-0000-00004C4F0000}"/>
    <cellStyle name="Normal 22 2 4 2 3 3" xfId="20337" xr:uid="{00000000-0005-0000-0000-00004D4F0000}"/>
    <cellStyle name="Normal 22 2 4 2 4" xfId="20338" xr:uid="{00000000-0005-0000-0000-00004E4F0000}"/>
    <cellStyle name="Normal 22 2 4 2 4 2" xfId="20339" xr:uid="{00000000-0005-0000-0000-00004F4F0000}"/>
    <cellStyle name="Normal 22 2 4 2 4 2 2" xfId="20340" xr:uid="{00000000-0005-0000-0000-0000504F0000}"/>
    <cellStyle name="Normal 22 2 4 2 4 3" xfId="20341" xr:uid="{00000000-0005-0000-0000-0000514F0000}"/>
    <cellStyle name="Normal 22 2 4 2 5" xfId="20342" xr:uid="{00000000-0005-0000-0000-0000524F0000}"/>
    <cellStyle name="Normal 22 2 4 2 5 2" xfId="20343" xr:uid="{00000000-0005-0000-0000-0000534F0000}"/>
    <cellStyle name="Normal 22 2 4 2 6" xfId="20344" xr:uid="{00000000-0005-0000-0000-0000544F0000}"/>
    <cellStyle name="Normal 22 2 4 2 6 2" xfId="20345" xr:uid="{00000000-0005-0000-0000-0000554F0000}"/>
    <cellStyle name="Normal 22 2 4 2 7" xfId="20346" xr:uid="{00000000-0005-0000-0000-0000564F0000}"/>
    <cellStyle name="Normal 22 2 4 3" xfId="20347" xr:uid="{00000000-0005-0000-0000-0000574F0000}"/>
    <cellStyle name="Normal 22 2 4 3 2" xfId="20348" xr:uid="{00000000-0005-0000-0000-0000584F0000}"/>
    <cellStyle name="Normal 22 2 4 3 2 2" xfId="20349" xr:uid="{00000000-0005-0000-0000-0000594F0000}"/>
    <cellStyle name="Normal 22 2 4 3 2 2 2" xfId="20350" xr:uid="{00000000-0005-0000-0000-00005A4F0000}"/>
    <cellStyle name="Normal 22 2 4 3 2 3" xfId="20351" xr:uid="{00000000-0005-0000-0000-00005B4F0000}"/>
    <cellStyle name="Normal 22 2 4 3 3" xfId="20352" xr:uid="{00000000-0005-0000-0000-00005C4F0000}"/>
    <cellStyle name="Normal 22 2 4 3 3 2" xfId="20353" xr:uid="{00000000-0005-0000-0000-00005D4F0000}"/>
    <cellStyle name="Normal 22 2 4 3 3 2 2" xfId="20354" xr:uid="{00000000-0005-0000-0000-00005E4F0000}"/>
    <cellStyle name="Normal 22 2 4 3 3 3" xfId="20355" xr:uid="{00000000-0005-0000-0000-00005F4F0000}"/>
    <cellStyle name="Normal 22 2 4 3 4" xfId="20356" xr:uid="{00000000-0005-0000-0000-0000604F0000}"/>
    <cellStyle name="Normal 22 2 4 3 4 2" xfId="20357" xr:uid="{00000000-0005-0000-0000-0000614F0000}"/>
    <cellStyle name="Normal 22 2 4 3 4 2 2" xfId="20358" xr:uid="{00000000-0005-0000-0000-0000624F0000}"/>
    <cellStyle name="Normal 22 2 4 3 4 3" xfId="20359" xr:uid="{00000000-0005-0000-0000-0000634F0000}"/>
    <cellStyle name="Normal 22 2 4 3 5" xfId="20360" xr:uid="{00000000-0005-0000-0000-0000644F0000}"/>
    <cellStyle name="Normal 22 2 4 3 5 2" xfId="20361" xr:uid="{00000000-0005-0000-0000-0000654F0000}"/>
    <cellStyle name="Normal 22 2 4 3 6" xfId="20362" xr:uid="{00000000-0005-0000-0000-0000664F0000}"/>
    <cellStyle name="Normal 22 2 4 3 6 2" xfId="20363" xr:uid="{00000000-0005-0000-0000-0000674F0000}"/>
    <cellStyle name="Normal 22 2 4 3 7" xfId="20364" xr:uid="{00000000-0005-0000-0000-0000684F0000}"/>
    <cellStyle name="Normal 22 2 4 4" xfId="20365" xr:uid="{00000000-0005-0000-0000-0000694F0000}"/>
    <cellStyle name="Normal 22 2 4 4 2" xfId="20366" xr:uid="{00000000-0005-0000-0000-00006A4F0000}"/>
    <cellStyle name="Normal 22 2 4 4 2 2" xfId="20367" xr:uid="{00000000-0005-0000-0000-00006B4F0000}"/>
    <cellStyle name="Normal 22 2 4 4 3" xfId="20368" xr:uid="{00000000-0005-0000-0000-00006C4F0000}"/>
    <cellStyle name="Normal 22 2 4 5" xfId="20369" xr:uid="{00000000-0005-0000-0000-00006D4F0000}"/>
    <cellStyle name="Normal 22 2 4 5 2" xfId="20370" xr:uid="{00000000-0005-0000-0000-00006E4F0000}"/>
    <cellStyle name="Normal 22 2 4 5 2 2" xfId="20371" xr:uid="{00000000-0005-0000-0000-00006F4F0000}"/>
    <cellStyle name="Normal 22 2 4 5 3" xfId="20372" xr:uid="{00000000-0005-0000-0000-0000704F0000}"/>
    <cellStyle name="Normal 22 2 4 6" xfId="20373" xr:uid="{00000000-0005-0000-0000-0000714F0000}"/>
    <cellStyle name="Normal 22 2 4 6 2" xfId="20374" xr:uid="{00000000-0005-0000-0000-0000724F0000}"/>
    <cellStyle name="Normal 22 2 4 6 2 2" xfId="20375" xr:uid="{00000000-0005-0000-0000-0000734F0000}"/>
    <cellStyle name="Normal 22 2 4 6 3" xfId="20376" xr:uid="{00000000-0005-0000-0000-0000744F0000}"/>
    <cellStyle name="Normal 22 2 4 7" xfId="20377" xr:uid="{00000000-0005-0000-0000-0000754F0000}"/>
    <cellStyle name="Normal 22 2 4 7 2" xfId="20378" xr:uid="{00000000-0005-0000-0000-0000764F0000}"/>
    <cellStyle name="Normal 22 2 4 8" xfId="20379" xr:uid="{00000000-0005-0000-0000-0000774F0000}"/>
    <cellStyle name="Normal 22 2 4 8 2" xfId="20380" xr:uid="{00000000-0005-0000-0000-0000784F0000}"/>
    <cellStyle name="Normal 22 2 4 9" xfId="20381" xr:uid="{00000000-0005-0000-0000-0000794F0000}"/>
    <cellStyle name="Normal 22 2 5" xfId="20382" xr:uid="{00000000-0005-0000-0000-00007A4F0000}"/>
    <cellStyle name="Normal 22 2 5 2" xfId="20383" xr:uid="{00000000-0005-0000-0000-00007B4F0000}"/>
    <cellStyle name="Normal 22 2 5 2 2" xfId="20384" xr:uid="{00000000-0005-0000-0000-00007C4F0000}"/>
    <cellStyle name="Normal 22 2 5 2 2 2" xfId="20385" xr:uid="{00000000-0005-0000-0000-00007D4F0000}"/>
    <cellStyle name="Normal 22 2 5 2 2 2 2" xfId="20386" xr:uid="{00000000-0005-0000-0000-00007E4F0000}"/>
    <cellStyle name="Normal 22 2 5 2 2 3" xfId="20387" xr:uid="{00000000-0005-0000-0000-00007F4F0000}"/>
    <cellStyle name="Normal 22 2 5 2 3" xfId="20388" xr:uid="{00000000-0005-0000-0000-0000804F0000}"/>
    <cellStyle name="Normal 22 2 5 2 3 2" xfId="20389" xr:uid="{00000000-0005-0000-0000-0000814F0000}"/>
    <cellStyle name="Normal 22 2 5 2 3 2 2" xfId="20390" xr:uid="{00000000-0005-0000-0000-0000824F0000}"/>
    <cellStyle name="Normal 22 2 5 2 3 3" xfId="20391" xr:uid="{00000000-0005-0000-0000-0000834F0000}"/>
    <cellStyle name="Normal 22 2 5 2 4" xfId="20392" xr:uid="{00000000-0005-0000-0000-0000844F0000}"/>
    <cellStyle name="Normal 22 2 5 2 4 2" xfId="20393" xr:uid="{00000000-0005-0000-0000-0000854F0000}"/>
    <cellStyle name="Normal 22 2 5 2 4 2 2" xfId="20394" xr:uid="{00000000-0005-0000-0000-0000864F0000}"/>
    <cellStyle name="Normal 22 2 5 2 4 3" xfId="20395" xr:uid="{00000000-0005-0000-0000-0000874F0000}"/>
    <cellStyle name="Normal 22 2 5 2 5" xfId="20396" xr:uid="{00000000-0005-0000-0000-0000884F0000}"/>
    <cellStyle name="Normal 22 2 5 2 5 2" xfId="20397" xr:uid="{00000000-0005-0000-0000-0000894F0000}"/>
    <cellStyle name="Normal 22 2 5 2 6" xfId="20398" xr:uid="{00000000-0005-0000-0000-00008A4F0000}"/>
    <cellStyle name="Normal 22 2 5 2 6 2" xfId="20399" xr:uid="{00000000-0005-0000-0000-00008B4F0000}"/>
    <cellStyle name="Normal 22 2 5 2 7" xfId="20400" xr:uid="{00000000-0005-0000-0000-00008C4F0000}"/>
    <cellStyle name="Normal 22 2 5 3" xfId="20401" xr:uid="{00000000-0005-0000-0000-00008D4F0000}"/>
    <cellStyle name="Normal 22 2 5 3 2" xfId="20402" xr:uid="{00000000-0005-0000-0000-00008E4F0000}"/>
    <cellStyle name="Normal 22 2 5 3 2 2" xfId="20403" xr:uid="{00000000-0005-0000-0000-00008F4F0000}"/>
    <cellStyle name="Normal 22 2 5 3 3" xfId="20404" xr:uid="{00000000-0005-0000-0000-0000904F0000}"/>
    <cellStyle name="Normal 22 2 5 4" xfId="20405" xr:uid="{00000000-0005-0000-0000-0000914F0000}"/>
    <cellStyle name="Normal 22 2 5 4 2" xfId="20406" xr:uid="{00000000-0005-0000-0000-0000924F0000}"/>
    <cellStyle name="Normal 22 2 5 4 2 2" xfId="20407" xr:uid="{00000000-0005-0000-0000-0000934F0000}"/>
    <cellStyle name="Normal 22 2 5 4 3" xfId="20408" xr:uid="{00000000-0005-0000-0000-0000944F0000}"/>
    <cellStyle name="Normal 22 2 5 5" xfId="20409" xr:uid="{00000000-0005-0000-0000-0000954F0000}"/>
    <cellStyle name="Normal 22 2 5 5 2" xfId="20410" xr:uid="{00000000-0005-0000-0000-0000964F0000}"/>
    <cellStyle name="Normal 22 2 5 5 2 2" xfId="20411" xr:uid="{00000000-0005-0000-0000-0000974F0000}"/>
    <cellStyle name="Normal 22 2 5 5 3" xfId="20412" xr:uid="{00000000-0005-0000-0000-0000984F0000}"/>
    <cellStyle name="Normal 22 2 5 6" xfId="20413" xr:uid="{00000000-0005-0000-0000-0000994F0000}"/>
    <cellStyle name="Normal 22 2 5 6 2" xfId="20414" xr:uid="{00000000-0005-0000-0000-00009A4F0000}"/>
    <cellStyle name="Normal 22 2 5 7" xfId="20415" xr:uid="{00000000-0005-0000-0000-00009B4F0000}"/>
    <cellStyle name="Normal 22 2 5 7 2" xfId="20416" xr:uid="{00000000-0005-0000-0000-00009C4F0000}"/>
    <cellStyle name="Normal 22 2 5 8" xfId="20417" xr:uid="{00000000-0005-0000-0000-00009D4F0000}"/>
    <cellStyle name="Normal 22 2 6" xfId="20418" xr:uid="{00000000-0005-0000-0000-00009E4F0000}"/>
    <cellStyle name="Normal 22 2 6 2" xfId="20419" xr:uid="{00000000-0005-0000-0000-00009F4F0000}"/>
    <cellStyle name="Normal 22 2 6 2 2" xfId="20420" xr:uid="{00000000-0005-0000-0000-0000A04F0000}"/>
    <cellStyle name="Normal 22 2 6 2 2 2" xfId="20421" xr:uid="{00000000-0005-0000-0000-0000A14F0000}"/>
    <cellStyle name="Normal 22 2 6 2 3" xfId="20422" xr:uid="{00000000-0005-0000-0000-0000A24F0000}"/>
    <cellStyle name="Normal 22 2 6 3" xfId="20423" xr:uid="{00000000-0005-0000-0000-0000A34F0000}"/>
    <cellStyle name="Normal 22 2 6 3 2" xfId="20424" xr:uid="{00000000-0005-0000-0000-0000A44F0000}"/>
    <cellStyle name="Normal 22 2 6 3 2 2" xfId="20425" xr:uid="{00000000-0005-0000-0000-0000A54F0000}"/>
    <cellStyle name="Normal 22 2 6 3 3" xfId="20426" xr:uid="{00000000-0005-0000-0000-0000A64F0000}"/>
    <cellStyle name="Normal 22 2 6 4" xfId="20427" xr:uid="{00000000-0005-0000-0000-0000A74F0000}"/>
    <cellStyle name="Normal 22 2 6 4 2" xfId="20428" xr:uid="{00000000-0005-0000-0000-0000A84F0000}"/>
    <cellStyle name="Normal 22 2 6 4 2 2" xfId="20429" xr:uid="{00000000-0005-0000-0000-0000A94F0000}"/>
    <cellStyle name="Normal 22 2 6 4 3" xfId="20430" xr:uid="{00000000-0005-0000-0000-0000AA4F0000}"/>
    <cellStyle name="Normal 22 2 6 5" xfId="20431" xr:uid="{00000000-0005-0000-0000-0000AB4F0000}"/>
    <cellStyle name="Normal 22 2 6 5 2" xfId="20432" xr:uid="{00000000-0005-0000-0000-0000AC4F0000}"/>
    <cellStyle name="Normal 22 2 6 6" xfId="20433" xr:uid="{00000000-0005-0000-0000-0000AD4F0000}"/>
    <cellStyle name="Normal 22 2 6 6 2" xfId="20434" xr:uid="{00000000-0005-0000-0000-0000AE4F0000}"/>
    <cellStyle name="Normal 22 2 6 7" xfId="20435" xr:uid="{00000000-0005-0000-0000-0000AF4F0000}"/>
    <cellStyle name="Normal 22 2 7" xfId="20436" xr:uid="{00000000-0005-0000-0000-0000B04F0000}"/>
    <cellStyle name="Normal 22 2 7 2" xfId="20437" xr:uid="{00000000-0005-0000-0000-0000B14F0000}"/>
    <cellStyle name="Normal 22 2 7 2 2" xfId="20438" xr:uid="{00000000-0005-0000-0000-0000B24F0000}"/>
    <cellStyle name="Normal 22 2 7 2 2 2" xfId="20439" xr:uid="{00000000-0005-0000-0000-0000B34F0000}"/>
    <cellStyle name="Normal 22 2 7 2 3" xfId="20440" xr:uid="{00000000-0005-0000-0000-0000B44F0000}"/>
    <cellStyle name="Normal 22 2 7 3" xfId="20441" xr:uid="{00000000-0005-0000-0000-0000B54F0000}"/>
    <cellStyle name="Normal 22 2 7 3 2" xfId="20442" xr:uid="{00000000-0005-0000-0000-0000B64F0000}"/>
    <cellStyle name="Normal 22 2 7 3 2 2" xfId="20443" xr:uid="{00000000-0005-0000-0000-0000B74F0000}"/>
    <cellStyle name="Normal 22 2 7 3 3" xfId="20444" xr:uid="{00000000-0005-0000-0000-0000B84F0000}"/>
    <cellStyle name="Normal 22 2 7 4" xfId="20445" xr:uid="{00000000-0005-0000-0000-0000B94F0000}"/>
    <cellStyle name="Normal 22 2 7 4 2" xfId="20446" xr:uid="{00000000-0005-0000-0000-0000BA4F0000}"/>
    <cellStyle name="Normal 22 2 7 4 2 2" xfId="20447" xr:uid="{00000000-0005-0000-0000-0000BB4F0000}"/>
    <cellStyle name="Normal 22 2 7 4 3" xfId="20448" xr:uid="{00000000-0005-0000-0000-0000BC4F0000}"/>
    <cellStyle name="Normal 22 2 7 5" xfId="20449" xr:uid="{00000000-0005-0000-0000-0000BD4F0000}"/>
    <cellStyle name="Normal 22 2 7 5 2" xfId="20450" xr:uid="{00000000-0005-0000-0000-0000BE4F0000}"/>
    <cellStyle name="Normal 22 2 7 6" xfId="20451" xr:uid="{00000000-0005-0000-0000-0000BF4F0000}"/>
    <cellStyle name="Normal 22 2 7 6 2" xfId="20452" xr:uid="{00000000-0005-0000-0000-0000C04F0000}"/>
    <cellStyle name="Normal 22 2 7 7" xfId="20453" xr:uid="{00000000-0005-0000-0000-0000C14F0000}"/>
    <cellStyle name="Normal 22 2 8" xfId="20454" xr:uid="{00000000-0005-0000-0000-0000C24F0000}"/>
    <cellStyle name="Normal 22 2 8 2" xfId="20455" xr:uid="{00000000-0005-0000-0000-0000C34F0000}"/>
    <cellStyle name="Normal 22 2 8 2 2" xfId="20456" xr:uid="{00000000-0005-0000-0000-0000C44F0000}"/>
    <cellStyle name="Normal 22 2 8 3" xfId="20457" xr:uid="{00000000-0005-0000-0000-0000C54F0000}"/>
    <cellStyle name="Normal 22 2 9" xfId="20458" xr:uid="{00000000-0005-0000-0000-0000C64F0000}"/>
    <cellStyle name="Normal 22 2 9 2" xfId="20459" xr:uid="{00000000-0005-0000-0000-0000C74F0000}"/>
    <cellStyle name="Normal 22 2 9 2 2" xfId="20460" xr:uid="{00000000-0005-0000-0000-0000C84F0000}"/>
    <cellStyle name="Normal 22 2 9 3" xfId="20461" xr:uid="{00000000-0005-0000-0000-0000C94F0000}"/>
    <cellStyle name="Normal 22 2_Confidential Information" xfId="20462" xr:uid="{00000000-0005-0000-0000-0000CA4F0000}"/>
    <cellStyle name="Normal 22 3" xfId="512" xr:uid="{00000000-0005-0000-0000-0000CB4F0000}"/>
    <cellStyle name="Normal 22 3 10" xfId="20463" xr:uid="{00000000-0005-0000-0000-0000CC4F0000}"/>
    <cellStyle name="Normal 22 3 10 2" xfId="20464" xr:uid="{00000000-0005-0000-0000-0000CD4F0000}"/>
    <cellStyle name="Normal 22 3 11" xfId="20465" xr:uid="{00000000-0005-0000-0000-0000CE4F0000}"/>
    <cellStyle name="Normal 22 3 2" xfId="20466" xr:uid="{00000000-0005-0000-0000-0000CF4F0000}"/>
    <cellStyle name="Normal 22 3 2 2" xfId="20467" xr:uid="{00000000-0005-0000-0000-0000D04F0000}"/>
    <cellStyle name="Normal 22 3 2 2 2" xfId="20468" xr:uid="{00000000-0005-0000-0000-0000D14F0000}"/>
    <cellStyle name="Normal 22 3 2 2 2 2" xfId="20469" xr:uid="{00000000-0005-0000-0000-0000D24F0000}"/>
    <cellStyle name="Normal 22 3 2 2 2 2 2" xfId="20470" xr:uid="{00000000-0005-0000-0000-0000D34F0000}"/>
    <cellStyle name="Normal 22 3 2 2 2 3" xfId="20471" xr:uid="{00000000-0005-0000-0000-0000D44F0000}"/>
    <cellStyle name="Normal 22 3 2 2 3" xfId="20472" xr:uid="{00000000-0005-0000-0000-0000D54F0000}"/>
    <cellStyle name="Normal 22 3 2 2 3 2" xfId="20473" xr:uid="{00000000-0005-0000-0000-0000D64F0000}"/>
    <cellStyle name="Normal 22 3 2 2 3 2 2" xfId="20474" xr:uid="{00000000-0005-0000-0000-0000D74F0000}"/>
    <cellStyle name="Normal 22 3 2 2 3 3" xfId="20475" xr:uid="{00000000-0005-0000-0000-0000D84F0000}"/>
    <cellStyle name="Normal 22 3 2 2 4" xfId="20476" xr:uid="{00000000-0005-0000-0000-0000D94F0000}"/>
    <cellStyle name="Normal 22 3 2 2 4 2" xfId="20477" xr:uid="{00000000-0005-0000-0000-0000DA4F0000}"/>
    <cellStyle name="Normal 22 3 2 2 4 2 2" xfId="20478" xr:uid="{00000000-0005-0000-0000-0000DB4F0000}"/>
    <cellStyle name="Normal 22 3 2 2 4 3" xfId="20479" xr:uid="{00000000-0005-0000-0000-0000DC4F0000}"/>
    <cellStyle name="Normal 22 3 2 2 5" xfId="20480" xr:uid="{00000000-0005-0000-0000-0000DD4F0000}"/>
    <cellStyle name="Normal 22 3 2 2 5 2" xfId="20481" xr:uid="{00000000-0005-0000-0000-0000DE4F0000}"/>
    <cellStyle name="Normal 22 3 2 2 6" xfId="20482" xr:uid="{00000000-0005-0000-0000-0000DF4F0000}"/>
    <cellStyle name="Normal 22 3 2 2 6 2" xfId="20483" xr:uid="{00000000-0005-0000-0000-0000E04F0000}"/>
    <cellStyle name="Normal 22 3 2 2 7" xfId="20484" xr:uid="{00000000-0005-0000-0000-0000E14F0000}"/>
    <cellStyle name="Normal 22 3 2 3" xfId="20485" xr:uid="{00000000-0005-0000-0000-0000E24F0000}"/>
    <cellStyle name="Normal 22 3 2 3 2" xfId="20486" xr:uid="{00000000-0005-0000-0000-0000E34F0000}"/>
    <cellStyle name="Normal 22 3 2 3 2 2" xfId="20487" xr:uid="{00000000-0005-0000-0000-0000E44F0000}"/>
    <cellStyle name="Normal 22 3 2 3 2 2 2" xfId="20488" xr:uid="{00000000-0005-0000-0000-0000E54F0000}"/>
    <cellStyle name="Normal 22 3 2 3 2 3" xfId="20489" xr:uid="{00000000-0005-0000-0000-0000E64F0000}"/>
    <cellStyle name="Normal 22 3 2 3 3" xfId="20490" xr:uid="{00000000-0005-0000-0000-0000E74F0000}"/>
    <cellStyle name="Normal 22 3 2 3 3 2" xfId="20491" xr:uid="{00000000-0005-0000-0000-0000E84F0000}"/>
    <cellStyle name="Normal 22 3 2 3 3 2 2" xfId="20492" xr:uid="{00000000-0005-0000-0000-0000E94F0000}"/>
    <cellStyle name="Normal 22 3 2 3 3 3" xfId="20493" xr:uid="{00000000-0005-0000-0000-0000EA4F0000}"/>
    <cellStyle name="Normal 22 3 2 3 4" xfId="20494" xr:uid="{00000000-0005-0000-0000-0000EB4F0000}"/>
    <cellStyle name="Normal 22 3 2 3 4 2" xfId="20495" xr:uid="{00000000-0005-0000-0000-0000EC4F0000}"/>
    <cellStyle name="Normal 22 3 2 3 4 2 2" xfId="20496" xr:uid="{00000000-0005-0000-0000-0000ED4F0000}"/>
    <cellStyle name="Normal 22 3 2 3 4 3" xfId="20497" xr:uid="{00000000-0005-0000-0000-0000EE4F0000}"/>
    <cellStyle name="Normal 22 3 2 3 5" xfId="20498" xr:uid="{00000000-0005-0000-0000-0000EF4F0000}"/>
    <cellStyle name="Normal 22 3 2 3 5 2" xfId="20499" xr:uid="{00000000-0005-0000-0000-0000F04F0000}"/>
    <cellStyle name="Normal 22 3 2 3 6" xfId="20500" xr:uid="{00000000-0005-0000-0000-0000F14F0000}"/>
    <cellStyle name="Normal 22 3 2 3 6 2" xfId="20501" xr:uid="{00000000-0005-0000-0000-0000F24F0000}"/>
    <cellStyle name="Normal 22 3 2 3 7" xfId="20502" xr:uid="{00000000-0005-0000-0000-0000F34F0000}"/>
    <cellStyle name="Normal 22 3 2 4" xfId="20503" xr:uid="{00000000-0005-0000-0000-0000F44F0000}"/>
    <cellStyle name="Normal 22 3 2 4 2" xfId="20504" xr:uid="{00000000-0005-0000-0000-0000F54F0000}"/>
    <cellStyle name="Normal 22 3 2 4 2 2" xfId="20505" xr:uid="{00000000-0005-0000-0000-0000F64F0000}"/>
    <cellStyle name="Normal 22 3 2 4 3" xfId="20506" xr:uid="{00000000-0005-0000-0000-0000F74F0000}"/>
    <cellStyle name="Normal 22 3 2 5" xfId="20507" xr:uid="{00000000-0005-0000-0000-0000F84F0000}"/>
    <cellStyle name="Normal 22 3 2 5 2" xfId="20508" xr:uid="{00000000-0005-0000-0000-0000F94F0000}"/>
    <cellStyle name="Normal 22 3 2 5 2 2" xfId="20509" xr:uid="{00000000-0005-0000-0000-0000FA4F0000}"/>
    <cellStyle name="Normal 22 3 2 5 3" xfId="20510" xr:uid="{00000000-0005-0000-0000-0000FB4F0000}"/>
    <cellStyle name="Normal 22 3 2 6" xfId="20511" xr:uid="{00000000-0005-0000-0000-0000FC4F0000}"/>
    <cellStyle name="Normal 22 3 2 6 2" xfId="20512" xr:uid="{00000000-0005-0000-0000-0000FD4F0000}"/>
    <cellStyle name="Normal 22 3 2 6 2 2" xfId="20513" xr:uid="{00000000-0005-0000-0000-0000FE4F0000}"/>
    <cellStyle name="Normal 22 3 2 6 3" xfId="20514" xr:uid="{00000000-0005-0000-0000-0000FF4F0000}"/>
    <cellStyle name="Normal 22 3 2 7" xfId="20515" xr:uid="{00000000-0005-0000-0000-000000500000}"/>
    <cellStyle name="Normal 22 3 2 7 2" xfId="20516" xr:uid="{00000000-0005-0000-0000-000001500000}"/>
    <cellStyle name="Normal 22 3 2 8" xfId="20517" xr:uid="{00000000-0005-0000-0000-000002500000}"/>
    <cellStyle name="Normal 22 3 2 8 2" xfId="20518" xr:uid="{00000000-0005-0000-0000-000003500000}"/>
    <cellStyle name="Normal 22 3 2 9" xfId="20519" xr:uid="{00000000-0005-0000-0000-000004500000}"/>
    <cellStyle name="Normal 22 3 3" xfId="20520" xr:uid="{00000000-0005-0000-0000-000005500000}"/>
    <cellStyle name="Normal 22 3 3 2" xfId="20521" xr:uid="{00000000-0005-0000-0000-000006500000}"/>
    <cellStyle name="Normal 22 3 3 2 2" xfId="20522" xr:uid="{00000000-0005-0000-0000-000007500000}"/>
    <cellStyle name="Normal 22 3 3 2 2 2" xfId="20523" xr:uid="{00000000-0005-0000-0000-000008500000}"/>
    <cellStyle name="Normal 22 3 3 2 2 2 2" xfId="20524" xr:uid="{00000000-0005-0000-0000-000009500000}"/>
    <cellStyle name="Normal 22 3 3 2 2 3" xfId="20525" xr:uid="{00000000-0005-0000-0000-00000A500000}"/>
    <cellStyle name="Normal 22 3 3 2 3" xfId="20526" xr:uid="{00000000-0005-0000-0000-00000B500000}"/>
    <cellStyle name="Normal 22 3 3 2 3 2" xfId="20527" xr:uid="{00000000-0005-0000-0000-00000C500000}"/>
    <cellStyle name="Normal 22 3 3 2 3 2 2" xfId="20528" xr:uid="{00000000-0005-0000-0000-00000D500000}"/>
    <cellStyle name="Normal 22 3 3 2 3 3" xfId="20529" xr:uid="{00000000-0005-0000-0000-00000E500000}"/>
    <cellStyle name="Normal 22 3 3 2 4" xfId="20530" xr:uid="{00000000-0005-0000-0000-00000F500000}"/>
    <cellStyle name="Normal 22 3 3 2 4 2" xfId="20531" xr:uid="{00000000-0005-0000-0000-000010500000}"/>
    <cellStyle name="Normal 22 3 3 2 4 2 2" xfId="20532" xr:uid="{00000000-0005-0000-0000-000011500000}"/>
    <cellStyle name="Normal 22 3 3 2 4 3" xfId="20533" xr:uid="{00000000-0005-0000-0000-000012500000}"/>
    <cellStyle name="Normal 22 3 3 2 5" xfId="20534" xr:uid="{00000000-0005-0000-0000-000013500000}"/>
    <cellStyle name="Normal 22 3 3 2 5 2" xfId="20535" xr:uid="{00000000-0005-0000-0000-000014500000}"/>
    <cellStyle name="Normal 22 3 3 2 6" xfId="20536" xr:uid="{00000000-0005-0000-0000-000015500000}"/>
    <cellStyle name="Normal 22 3 3 2 6 2" xfId="20537" xr:uid="{00000000-0005-0000-0000-000016500000}"/>
    <cellStyle name="Normal 22 3 3 2 7" xfId="20538" xr:uid="{00000000-0005-0000-0000-000017500000}"/>
    <cellStyle name="Normal 22 3 3 3" xfId="20539" xr:uid="{00000000-0005-0000-0000-000018500000}"/>
    <cellStyle name="Normal 22 3 3 3 2" xfId="20540" xr:uid="{00000000-0005-0000-0000-000019500000}"/>
    <cellStyle name="Normal 22 3 3 3 2 2" xfId="20541" xr:uid="{00000000-0005-0000-0000-00001A500000}"/>
    <cellStyle name="Normal 22 3 3 3 3" xfId="20542" xr:uid="{00000000-0005-0000-0000-00001B500000}"/>
    <cellStyle name="Normal 22 3 3 4" xfId="20543" xr:uid="{00000000-0005-0000-0000-00001C500000}"/>
    <cellStyle name="Normal 22 3 3 4 2" xfId="20544" xr:uid="{00000000-0005-0000-0000-00001D500000}"/>
    <cellStyle name="Normal 22 3 3 4 2 2" xfId="20545" xr:uid="{00000000-0005-0000-0000-00001E500000}"/>
    <cellStyle name="Normal 22 3 3 4 3" xfId="20546" xr:uid="{00000000-0005-0000-0000-00001F500000}"/>
    <cellStyle name="Normal 22 3 3 5" xfId="20547" xr:uid="{00000000-0005-0000-0000-000020500000}"/>
    <cellStyle name="Normal 22 3 3 5 2" xfId="20548" xr:uid="{00000000-0005-0000-0000-000021500000}"/>
    <cellStyle name="Normal 22 3 3 5 2 2" xfId="20549" xr:uid="{00000000-0005-0000-0000-000022500000}"/>
    <cellStyle name="Normal 22 3 3 5 3" xfId="20550" xr:uid="{00000000-0005-0000-0000-000023500000}"/>
    <cellStyle name="Normal 22 3 3 6" xfId="20551" xr:uid="{00000000-0005-0000-0000-000024500000}"/>
    <cellStyle name="Normal 22 3 3 6 2" xfId="20552" xr:uid="{00000000-0005-0000-0000-000025500000}"/>
    <cellStyle name="Normal 22 3 3 7" xfId="20553" xr:uid="{00000000-0005-0000-0000-000026500000}"/>
    <cellStyle name="Normal 22 3 3 7 2" xfId="20554" xr:uid="{00000000-0005-0000-0000-000027500000}"/>
    <cellStyle name="Normal 22 3 3 8" xfId="20555" xr:uid="{00000000-0005-0000-0000-000028500000}"/>
    <cellStyle name="Normal 22 3 4" xfId="20556" xr:uid="{00000000-0005-0000-0000-000029500000}"/>
    <cellStyle name="Normal 22 3 4 2" xfId="20557" xr:uid="{00000000-0005-0000-0000-00002A500000}"/>
    <cellStyle name="Normal 22 3 4 2 2" xfId="20558" xr:uid="{00000000-0005-0000-0000-00002B500000}"/>
    <cellStyle name="Normal 22 3 4 2 2 2" xfId="20559" xr:uid="{00000000-0005-0000-0000-00002C500000}"/>
    <cellStyle name="Normal 22 3 4 2 3" xfId="20560" xr:uid="{00000000-0005-0000-0000-00002D500000}"/>
    <cellStyle name="Normal 22 3 4 3" xfId="20561" xr:uid="{00000000-0005-0000-0000-00002E500000}"/>
    <cellStyle name="Normal 22 3 4 3 2" xfId="20562" xr:uid="{00000000-0005-0000-0000-00002F500000}"/>
    <cellStyle name="Normal 22 3 4 3 2 2" xfId="20563" xr:uid="{00000000-0005-0000-0000-000030500000}"/>
    <cellStyle name="Normal 22 3 4 3 3" xfId="20564" xr:uid="{00000000-0005-0000-0000-000031500000}"/>
    <cellStyle name="Normal 22 3 4 4" xfId="20565" xr:uid="{00000000-0005-0000-0000-000032500000}"/>
    <cellStyle name="Normal 22 3 4 4 2" xfId="20566" xr:uid="{00000000-0005-0000-0000-000033500000}"/>
    <cellStyle name="Normal 22 3 4 4 2 2" xfId="20567" xr:uid="{00000000-0005-0000-0000-000034500000}"/>
    <cellStyle name="Normal 22 3 4 4 3" xfId="20568" xr:uid="{00000000-0005-0000-0000-000035500000}"/>
    <cellStyle name="Normal 22 3 4 5" xfId="20569" xr:uid="{00000000-0005-0000-0000-000036500000}"/>
    <cellStyle name="Normal 22 3 4 5 2" xfId="20570" xr:uid="{00000000-0005-0000-0000-000037500000}"/>
    <cellStyle name="Normal 22 3 4 6" xfId="20571" xr:uid="{00000000-0005-0000-0000-000038500000}"/>
    <cellStyle name="Normal 22 3 4 6 2" xfId="20572" xr:uid="{00000000-0005-0000-0000-000039500000}"/>
    <cellStyle name="Normal 22 3 4 7" xfId="20573" xr:uid="{00000000-0005-0000-0000-00003A500000}"/>
    <cellStyle name="Normal 22 3 5" xfId="20574" xr:uid="{00000000-0005-0000-0000-00003B500000}"/>
    <cellStyle name="Normal 22 3 5 2" xfId="20575" xr:uid="{00000000-0005-0000-0000-00003C500000}"/>
    <cellStyle name="Normal 22 3 5 2 2" xfId="20576" xr:uid="{00000000-0005-0000-0000-00003D500000}"/>
    <cellStyle name="Normal 22 3 5 2 2 2" xfId="20577" xr:uid="{00000000-0005-0000-0000-00003E500000}"/>
    <cellStyle name="Normal 22 3 5 2 3" xfId="20578" xr:uid="{00000000-0005-0000-0000-00003F500000}"/>
    <cellStyle name="Normal 22 3 5 3" xfId="20579" xr:uid="{00000000-0005-0000-0000-000040500000}"/>
    <cellStyle name="Normal 22 3 5 3 2" xfId="20580" xr:uid="{00000000-0005-0000-0000-000041500000}"/>
    <cellStyle name="Normal 22 3 5 3 2 2" xfId="20581" xr:uid="{00000000-0005-0000-0000-000042500000}"/>
    <cellStyle name="Normal 22 3 5 3 3" xfId="20582" xr:uid="{00000000-0005-0000-0000-000043500000}"/>
    <cellStyle name="Normal 22 3 5 4" xfId="20583" xr:uid="{00000000-0005-0000-0000-000044500000}"/>
    <cellStyle name="Normal 22 3 5 4 2" xfId="20584" xr:uid="{00000000-0005-0000-0000-000045500000}"/>
    <cellStyle name="Normal 22 3 5 4 2 2" xfId="20585" xr:uid="{00000000-0005-0000-0000-000046500000}"/>
    <cellStyle name="Normal 22 3 5 4 3" xfId="20586" xr:uid="{00000000-0005-0000-0000-000047500000}"/>
    <cellStyle name="Normal 22 3 5 5" xfId="20587" xr:uid="{00000000-0005-0000-0000-000048500000}"/>
    <cellStyle name="Normal 22 3 5 5 2" xfId="20588" xr:uid="{00000000-0005-0000-0000-000049500000}"/>
    <cellStyle name="Normal 22 3 5 6" xfId="20589" xr:uid="{00000000-0005-0000-0000-00004A500000}"/>
    <cellStyle name="Normal 22 3 5 6 2" xfId="20590" xr:uid="{00000000-0005-0000-0000-00004B500000}"/>
    <cellStyle name="Normal 22 3 5 7" xfId="20591" xr:uid="{00000000-0005-0000-0000-00004C500000}"/>
    <cellStyle name="Normal 22 3 6" xfId="20592" xr:uid="{00000000-0005-0000-0000-00004D500000}"/>
    <cellStyle name="Normal 22 3 6 2" xfId="20593" xr:uid="{00000000-0005-0000-0000-00004E500000}"/>
    <cellStyle name="Normal 22 3 6 2 2" xfId="20594" xr:uid="{00000000-0005-0000-0000-00004F500000}"/>
    <cellStyle name="Normal 22 3 6 3" xfId="20595" xr:uid="{00000000-0005-0000-0000-000050500000}"/>
    <cellStyle name="Normal 22 3 7" xfId="20596" xr:uid="{00000000-0005-0000-0000-000051500000}"/>
    <cellStyle name="Normal 22 3 7 2" xfId="20597" xr:uid="{00000000-0005-0000-0000-000052500000}"/>
    <cellStyle name="Normal 22 3 7 2 2" xfId="20598" xr:uid="{00000000-0005-0000-0000-000053500000}"/>
    <cellStyle name="Normal 22 3 7 3" xfId="20599" xr:uid="{00000000-0005-0000-0000-000054500000}"/>
    <cellStyle name="Normal 22 3 8" xfId="20600" xr:uid="{00000000-0005-0000-0000-000055500000}"/>
    <cellStyle name="Normal 22 3 8 2" xfId="20601" xr:uid="{00000000-0005-0000-0000-000056500000}"/>
    <cellStyle name="Normal 22 3 8 2 2" xfId="20602" xr:uid="{00000000-0005-0000-0000-000057500000}"/>
    <cellStyle name="Normal 22 3 8 3" xfId="20603" xr:uid="{00000000-0005-0000-0000-000058500000}"/>
    <cellStyle name="Normal 22 3 9" xfId="20604" xr:uid="{00000000-0005-0000-0000-000059500000}"/>
    <cellStyle name="Normal 22 3 9 2" xfId="20605" xr:uid="{00000000-0005-0000-0000-00005A500000}"/>
    <cellStyle name="Normal 22 4" xfId="513" xr:uid="{00000000-0005-0000-0000-00005B500000}"/>
    <cellStyle name="Normal 22 4 10" xfId="20606" xr:uid="{00000000-0005-0000-0000-00005C500000}"/>
    <cellStyle name="Normal 22 4 10 2" xfId="20607" xr:uid="{00000000-0005-0000-0000-00005D500000}"/>
    <cellStyle name="Normal 22 4 11" xfId="20608" xr:uid="{00000000-0005-0000-0000-00005E500000}"/>
    <cellStyle name="Normal 22 4 2" xfId="20609" xr:uid="{00000000-0005-0000-0000-00005F500000}"/>
    <cellStyle name="Normal 22 4 2 2" xfId="20610" xr:uid="{00000000-0005-0000-0000-000060500000}"/>
    <cellStyle name="Normal 22 4 2 2 2" xfId="20611" xr:uid="{00000000-0005-0000-0000-000061500000}"/>
    <cellStyle name="Normal 22 4 2 2 2 2" xfId="20612" xr:uid="{00000000-0005-0000-0000-000062500000}"/>
    <cellStyle name="Normal 22 4 2 2 2 2 2" xfId="20613" xr:uid="{00000000-0005-0000-0000-000063500000}"/>
    <cellStyle name="Normal 22 4 2 2 2 3" xfId="20614" xr:uid="{00000000-0005-0000-0000-000064500000}"/>
    <cellStyle name="Normal 22 4 2 2 3" xfId="20615" xr:uid="{00000000-0005-0000-0000-000065500000}"/>
    <cellStyle name="Normal 22 4 2 2 3 2" xfId="20616" xr:uid="{00000000-0005-0000-0000-000066500000}"/>
    <cellStyle name="Normal 22 4 2 2 3 2 2" xfId="20617" xr:uid="{00000000-0005-0000-0000-000067500000}"/>
    <cellStyle name="Normal 22 4 2 2 3 3" xfId="20618" xr:uid="{00000000-0005-0000-0000-000068500000}"/>
    <cellStyle name="Normal 22 4 2 2 4" xfId="20619" xr:uid="{00000000-0005-0000-0000-000069500000}"/>
    <cellStyle name="Normal 22 4 2 2 4 2" xfId="20620" xr:uid="{00000000-0005-0000-0000-00006A500000}"/>
    <cellStyle name="Normal 22 4 2 2 4 2 2" xfId="20621" xr:uid="{00000000-0005-0000-0000-00006B500000}"/>
    <cellStyle name="Normal 22 4 2 2 4 3" xfId="20622" xr:uid="{00000000-0005-0000-0000-00006C500000}"/>
    <cellStyle name="Normal 22 4 2 2 5" xfId="20623" xr:uid="{00000000-0005-0000-0000-00006D500000}"/>
    <cellStyle name="Normal 22 4 2 2 5 2" xfId="20624" xr:uid="{00000000-0005-0000-0000-00006E500000}"/>
    <cellStyle name="Normal 22 4 2 2 6" xfId="20625" xr:uid="{00000000-0005-0000-0000-00006F500000}"/>
    <cellStyle name="Normal 22 4 2 2 6 2" xfId="20626" xr:uid="{00000000-0005-0000-0000-000070500000}"/>
    <cellStyle name="Normal 22 4 2 2 7" xfId="20627" xr:uid="{00000000-0005-0000-0000-000071500000}"/>
    <cellStyle name="Normal 22 4 2 3" xfId="20628" xr:uid="{00000000-0005-0000-0000-000072500000}"/>
    <cellStyle name="Normal 22 4 2 3 2" xfId="20629" xr:uid="{00000000-0005-0000-0000-000073500000}"/>
    <cellStyle name="Normal 22 4 2 3 2 2" xfId="20630" xr:uid="{00000000-0005-0000-0000-000074500000}"/>
    <cellStyle name="Normal 22 4 2 3 2 2 2" xfId="20631" xr:uid="{00000000-0005-0000-0000-000075500000}"/>
    <cellStyle name="Normal 22 4 2 3 2 3" xfId="20632" xr:uid="{00000000-0005-0000-0000-000076500000}"/>
    <cellStyle name="Normal 22 4 2 3 3" xfId="20633" xr:uid="{00000000-0005-0000-0000-000077500000}"/>
    <cellStyle name="Normal 22 4 2 3 3 2" xfId="20634" xr:uid="{00000000-0005-0000-0000-000078500000}"/>
    <cellStyle name="Normal 22 4 2 3 3 2 2" xfId="20635" xr:uid="{00000000-0005-0000-0000-000079500000}"/>
    <cellStyle name="Normal 22 4 2 3 3 3" xfId="20636" xr:uid="{00000000-0005-0000-0000-00007A500000}"/>
    <cellStyle name="Normal 22 4 2 3 4" xfId="20637" xr:uid="{00000000-0005-0000-0000-00007B500000}"/>
    <cellStyle name="Normal 22 4 2 3 4 2" xfId="20638" xr:uid="{00000000-0005-0000-0000-00007C500000}"/>
    <cellStyle name="Normal 22 4 2 3 4 2 2" xfId="20639" xr:uid="{00000000-0005-0000-0000-00007D500000}"/>
    <cellStyle name="Normal 22 4 2 3 4 3" xfId="20640" xr:uid="{00000000-0005-0000-0000-00007E500000}"/>
    <cellStyle name="Normal 22 4 2 3 5" xfId="20641" xr:uid="{00000000-0005-0000-0000-00007F500000}"/>
    <cellStyle name="Normal 22 4 2 3 5 2" xfId="20642" xr:uid="{00000000-0005-0000-0000-000080500000}"/>
    <cellStyle name="Normal 22 4 2 3 6" xfId="20643" xr:uid="{00000000-0005-0000-0000-000081500000}"/>
    <cellStyle name="Normal 22 4 2 3 6 2" xfId="20644" xr:uid="{00000000-0005-0000-0000-000082500000}"/>
    <cellStyle name="Normal 22 4 2 3 7" xfId="20645" xr:uid="{00000000-0005-0000-0000-000083500000}"/>
    <cellStyle name="Normal 22 4 2 4" xfId="20646" xr:uid="{00000000-0005-0000-0000-000084500000}"/>
    <cellStyle name="Normal 22 4 2 4 2" xfId="20647" xr:uid="{00000000-0005-0000-0000-000085500000}"/>
    <cellStyle name="Normal 22 4 2 4 2 2" xfId="20648" xr:uid="{00000000-0005-0000-0000-000086500000}"/>
    <cellStyle name="Normal 22 4 2 4 3" xfId="20649" xr:uid="{00000000-0005-0000-0000-000087500000}"/>
    <cellStyle name="Normal 22 4 2 5" xfId="20650" xr:uid="{00000000-0005-0000-0000-000088500000}"/>
    <cellStyle name="Normal 22 4 2 5 2" xfId="20651" xr:uid="{00000000-0005-0000-0000-000089500000}"/>
    <cellStyle name="Normal 22 4 2 5 2 2" xfId="20652" xr:uid="{00000000-0005-0000-0000-00008A500000}"/>
    <cellStyle name="Normal 22 4 2 5 3" xfId="20653" xr:uid="{00000000-0005-0000-0000-00008B500000}"/>
    <cellStyle name="Normal 22 4 2 6" xfId="20654" xr:uid="{00000000-0005-0000-0000-00008C500000}"/>
    <cellStyle name="Normal 22 4 2 6 2" xfId="20655" xr:uid="{00000000-0005-0000-0000-00008D500000}"/>
    <cellStyle name="Normal 22 4 2 6 2 2" xfId="20656" xr:uid="{00000000-0005-0000-0000-00008E500000}"/>
    <cellStyle name="Normal 22 4 2 6 3" xfId="20657" xr:uid="{00000000-0005-0000-0000-00008F500000}"/>
    <cellStyle name="Normal 22 4 2 7" xfId="20658" xr:uid="{00000000-0005-0000-0000-000090500000}"/>
    <cellStyle name="Normal 22 4 2 7 2" xfId="20659" xr:uid="{00000000-0005-0000-0000-000091500000}"/>
    <cellStyle name="Normal 22 4 2 8" xfId="20660" xr:uid="{00000000-0005-0000-0000-000092500000}"/>
    <cellStyle name="Normal 22 4 2 8 2" xfId="20661" xr:uid="{00000000-0005-0000-0000-000093500000}"/>
    <cellStyle name="Normal 22 4 2 9" xfId="20662" xr:uid="{00000000-0005-0000-0000-000094500000}"/>
    <cellStyle name="Normal 22 4 3" xfId="20663" xr:uid="{00000000-0005-0000-0000-000095500000}"/>
    <cellStyle name="Normal 22 4 3 2" xfId="20664" xr:uid="{00000000-0005-0000-0000-000096500000}"/>
    <cellStyle name="Normal 22 4 3 2 2" xfId="20665" xr:uid="{00000000-0005-0000-0000-000097500000}"/>
    <cellStyle name="Normal 22 4 3 2 2 2" xfId="20666" xr:uid="{00000000-0005-0000-0000-000098500000}"/>
    <cellStyle name="Normal 22 4 3 2 2 2 2" xfId="20667" xr:uid="{00000000-0005-0000-0000-000099500000}"/>
    <cellStyle name="Normal 22 4 3 2 2 3" xfId="20668" xr:uid="{00000000-0005-0000-0000-00009A500000}"/>
    <cellStyle name="Normal 22 4 3 2 3" xfId="20669" xr:uid="{00000000-0005-0000-0000-00009B500000}"/>
    <cellStyle name="Normal 22 4 3 2 3 2" xfId="20670" xr:uid="{00000000-0005-0000-0000-00009C500000}"/>
    <cellStyle name="Normal 22 4 3 2 3 2 2" xfId="20671" xr:uid="{00000000-0005-0000-0000-00009D500000}"/>
    <cellStyle name="Normal 22 4 3 2 3 3" xfId="20672" xr:uid="{00000000-0005-0000-0000-00009E500000}"/>
    <cellStyle name="Normal 22 4 3 2 4" xfId="20673" xr:uid="{00000000-0005-0000-0000-00009F500000}"/>
    <cellStyle name="Normal 22 4 3 2 4 2" xfId="20674" xr:uid="{00000000-0005-0000-0000-0000A0500000}"/>
    <cellStyle name="Normal 22 4 3 2 4 2 2" xfId="20675" xr:uid="{00000000-0005-0000-0000-0000A1500000}"/>
    <cellStyle name="Normal 22 4 3 2 4 3" xfId="20676" xr:uid="{00000000-0005-0000-0000-0000A2500000}"/>
    <cellStyle name="Normal 22 4 3 2 5" xfId="20677" xr:uid="{00000000-0005-0000-0000-0000A3500000}"/>
    <cellStyle name="Normal 22 4 3 2 5 2" xfId="20678" xr:uid="{00000000-0005-0000-0000-0000A4500000}"/>
    <cellStyle name="Normal 22 4 3 2 6" xfId="20679" xr:uid="{00000000-0005-0000-0000-0000A5500000}"/>
    <cellStyle name="Normal 22 4 3 2 6 2" xfId="20680" xr:uid="{00000000-0005-0000-0000-0000A6500000}"/>
    <cellStyle name="Normal 22 4 3 2 7" xfId="20681" xr:uid="{00000000-0005-0000-0000-0000A7500000}"/>
    <cellStyle name="Normal 22 4 3 3" xfId="20682" xr:uid="{00000000-0005-0000-0000-0000A8500000}"/>
    <cellStyle name="Normal 22 4 3 3 2" xfId="20683" xr:uid="{00000000-0005-0000-0000-0000A9500000}"/>
    <cellStyle name="Normal 22 4 3 3 2 2" xfId="20684" xr:uid="{00000000-0005-0000-0000-0000AA500000}"/>
    <cellStyle name="Normal 22 4 3 3 3" xfId="20685" xr:uid="{00000000-0005-0000-0000-0000AB500000}"/>
    <cellStyle name="Normal 22 4 3 4" xfId="20686" xr:uid="{00000000-0005-0000-0000-0000AC500000}"/>
    <cellStyle name="Normal 22 4 3 4 2" xfId="20687" xr:uid="{00000000-0005-0000-0000-0000AD500000}"/>
    <cellStyle name="Normal 22 4 3 4 2 2" xfId="20688" xr:uid="{00000000-0005-0000-0000-0000AE500000}"/>
    <cellStyle name="Normal 22 4 3 4 3" xfId="20689" xr:uid="{00000000-0005-0000-0000-0000AF500000}"/>
    <cellStyle name="Normal 22 4 3 5" xfId="20690" xr:uid="{00000000-0005-0000-0000-0000B0500000}"/>
    <cellStyle name="Normal 22 4 3 5 2" xfId="20691" xr:uid="{00000000-0005-0000-0000-0000B1500000}"/>
    <cellStyle name="Normal 22 4 3 5 2 2" xfId="20692" xr:uid="{00000000-0005-0000-0000-0000B2500000}"/>
    <cellStyle name="Normal 22 4 3 5 3" xfId="20693" xr:uid="{00000000-0005-0000-0000-0000B3500000}"/>
    <cellStyle name="Normal 22 4 3 6" xfId="20694" xr:uid="{00000000-0005-0000-0000-0000B4500000}"/>
    <cellStyle name="Normal 22 4 3 6 2" xfId="20695" xr:uid="{00000000-0005-0000-0000-0000B5500000}"/>
    <cellStyle name="Normal 22 4 3 7" xfId="20696" xr:uid="{00000000-0005-0000-0000-0000B6500000}"/>
    <cellStyle name="Normal 22 4 3 7 2" xfId="20697" xr:uid="{00000000-0005-0000-0000-0000B7500000}"/>
    <cellStyle name="Normal 22 4 3 8" xfId="20698" xr:uid="{00000000-0005-0000-0000-0000B8500000}"/>
    <cellStyle name="Normal 22 4 4" xfId="20699" xr:uid="{00000000-0005-0000-0000-0000B9500000}"/>
    <cellStyle name="Normal 22 4 4 2" xfId="20700" xr:uid="{00000000-0005-0000-0000-0000BA500000}"/>
    <cellStyle name="Normal 22 4 4 2 2" xfId="20701" xr:uid="{00000000-0005-0000-0000-0000BB500000}"/>
    <cellStyle name="Normal 22 4 4 2 2 2" xfId="20702" xr:uid="{00000000-0005-0000-0000-0000BC500000}"/>
    <cellStyle name="Normal 22 4 4 2 3" xfId="20703" xr:uid="{00000000-0005-0000-0000-0000BD500000}"/>
    <cellStyle name="Normal 22 4 4 3" xfId="20704" xr:uid="{00000000-0005-0000-0000-0000BE500000}"/>
    <cellStyle name="Normal 22 4 4 3 2" xfId="20705" xr:uid="{00000000-0005-0000-0000-0000BF500000}"/>
    <cellStyle name="Normal 22 4 4 3 2 2" xfId="20706" xr:uid="{00000000-0005-0000-0000-0000C0500000}"/>
    <cellStyle name="Normal 22 4 4 3 3" xfId="20707" xr:uid="{00000000-0005-0000-0000-0000C1500000}"/>
    <cellStyle name="Normal 22 4 4 4" xfId="20708" xr:uid="{00000000-0005-0000-0000-0000C2500000}"/>
    <cellStyle name="Normal 22 4 4 4 2" xfId="20709" xr:uid="{00000000-0005-0000-0000-0000C3500000}"/>
    <cellStyle name="Normal 22 4 4 4 2 2" xfId="20710" xr:uid="{00000000-0005-0000-0000-0000C4500000}"/>
    <cellStyle name="Normal 22 4 4 4 3" xfId="20711" xr:uid="{00000000-0005-0000-0000-0000C5500000}"/>
    <cellStyle name="Normal 22 4 4 5" xfId="20712" xr:uid="{00000000-0005-0000-0000-0000C6500000}"/>
    <cellStyle name="Normal 22 4 4 5 2" xfId="20713" xr:uid="{00000000-0005-0000-0000-0000C7500000}"/>
    <cellStyle name="Normal 22 4 4 6" xfId="20714" xr:uid="{00000000-0005-0000-0000-0000C8500000}"/>
    <cellStyle name="Normal 22 4 4 6 2" xfId="20715" xr:uid="{00000000-0005-0000-0000-0000C9500000}"/>
    <cellStyle name="Normal 22 4 4 7" xfId="20716" xr:uid="{00000000-0005-0000-0000-0000CA500000}"/>
    <cellStyle name="Normal 22 4 5" xfId="20717" xr:uid="{00000000-0005-0000-0000-0000CB500000}"/>
    <cellStyle name="Normal 22 4 5 2" xfId="20718" xr:uid="{00000000-0005-0000-0000-0000CC500000}"/>
    <cellStyle name="Normal 22 4 5 2 2" xfId="20719" xr:uid="{00000000-0005-0000-0000-0000CD500000}"/>
    <cellStyle name="Normal 22 4 5 2 2 2" xfId="20720" xr:uid="{00000000-0005-0000-0000-0000CE500000}"/>
    <cellStyle name="Normal 22 4 5 2 3" xfId="20721" xr:uid="{00000000-0005-0000-0000-0000CF500000}"/>
    <cellStyle name="Normal 22 4 5 3" xfId="20722" xr:uid="{00000000-0005-0000-0000-0000D0500000}"/>
    <cellStyle name="Normal 22 4 5 3 2" xfId="20723" xr:uid="{00000000-0005-0000-0000-0000D1500000}"/>
    <cellStyle name="Normal 22 4 5 3 2 2" xfId="20724" xr:uid="{00000000-0005-0000-0000-0000D2500000}"/>
    <cellStyle name="Normal 22 4 5 3 3" xfId="20725" xr:uid="{00000000-0005-0000-0000-0000D3500000}"/>
    <cellStyle name="Normal 22 4 5 4" xfId="20726" xr:uid="{00000000-0005-0000-0000-0000D4500000}"/>
    <cellStyle name="Normal 22 4 5 4 2" xfId="20727" xr:uid="{00000000-0005-0000-0000-0000D5500000}"/>
    <cellStyle name="Normal 22 4 5 4 2 2" xfId="20728" xr:uid="{00000000-0005-0000-0000-0000D6500000}"/>
    <cellStyle name="Normal 22 4 5 4 3" xfId="20729" xr:uid="{00000000-0005-0000-0000-0000D7500000}"/>
    <cellStyle name="Normal 22 4 5 5" xfId="20730" xr:uid="{00000000-0005-0000-0000-0000D8500000}"/>
    <cellStyle name="Normal 22 4 5 5 2" xfId="20731" xr:uid="{00000000-0005-0000-0000-0000D9500000}"/>
    <cellStyle name="Normal 22 4 5 6" xfId="20732" xr:uid="{00000000-0005-0000-0000-0000DA500000}"/>
    <cellStyle name="Normal 22 4 5 6 2" xfId="20733" xr:uid="{00000000-0005-0000-0000-0000DB500000}"/>
    <cellStyle name="Normal 22 4 5 7" xfId="20734" xr:uid="{00000000-0005-0000-0000-0000DC500000}"/>
    <cellStyle name="Normal 22 4 6" xfId="20735" xr:uid="{00000000-0005-0000-0000-0000DD500000}"/>
    <cellStyle name="Normal 22 4 6 2" xfId="20736" xr:uid="{00000000-0005-0000-0000-0000DE500000}"/>
    <cellStyle name="Normal 22 4 6 2 2" xfId="20737" xr:uid="{00000000-0005-0000-0000-0000DF500000}"/>
    <cellStyle name="Normal 22 4 6 3" xfId="20738" xr:uid="{00000000-0005-0000-0000-0000E0500000}"/>
    <cellStyle name="Normal 22 4 7" xfId="20739" xr:uid="{00000000-0005-0000-0000-0000E1500000}"/>
    <cellStyle name="Normal 22 4 7 2" xfId="20740" xr:uid="{00000000-0005-0000-0000-0000E2500000}"/>
    <cellStyle name="Normal 22 4 7 2 2" xfId="20741" xr:uid="{00000000-0005-0000-0000-0000E3500000}"/>
    <cellStyle name="Normal 22 4 7 3" xfId="20742" xr:uid="{00000000-0005-0000-0000-0000E4500000}"/>
    <cellStyle name="Normal 22 4 8" xfId="20743" xr:uid="{00000000-0005-0000-0000-0000E5500000}"/>
    <cellStyle name="Normal 22 4 8 2" xfId="20744" xr:uid="{00000000-0005-0000-0000-0000E6500000}"/>
    <cellStyle name="Normal 22 4 8 2 2" xfId="20745" xr:uid="{00000000-0005-0000-0000-0000E7500000}"/>
    <cellStyle name="Normal 22 4 8 3" xfId="20746" xr:uid="{00000000-0005-0000-0000-0000E8500000}"/>
    <cellStyle name="Normal 22 4 9" xfId="20747" xr:uid="{00000000-0005-0000-0000-0000E9500000}"/>
    <cellStyle name="Normal 22 4 9 2" xfId="20748" xr:uid="{00000000-0005-0000-0000-0000EA500000}"/>
    <cellStyle name="Normal 22 5" xfId="20749" xr:uid="{00000000-0005-0000-0000-0000EB500000}"/>
    <cellStyle name="Normal 22 5 2" xfId="20750" xr:uid="{00000000-0005-0000-0000-0000EC500000}"/>
    <cellStyle name="Normal 22 5 2 2" xfId="20751" xr:uid="{00000000-0005-0000-0000-0000ED500000}"/>
    <cellStyle name="Normal 22 5 2 2 2" xfId="20752" xr:uid="{00000000-0005-0000-0000-0000EE500000}"/>
    <cellStyle name="Normal 22 5 2 2 2 2" xfId="20753" xr:uid="{00000000-0005-0000-0000-0000EF500000}"/>
    <cellStyle name="Normal 22 5 2 2 3" xfId="20754" xr:uid="{00000000-0005-0000-0000-0000F0500000}"/>
    <cellStyle name="Normal 22 5 2 3" xfId="20755" xr:uid="{00000000-0005-0000-0000-0000F1500000}"/>
    <cellStyle name="Normal 22 5 2 3 2" xfId="20756" xr:uid="{00000000-0005-0000-0000-0000F2500000}"/>
    <cellStyle name="Normal 22 5 2 3 2 2" xfId="20757" xr:uid="{00000000-0005-0000-0000-0000F3500000}"/>
    <cellStyle name="Normal 22 5 2 3 3" xfId="20758" xr:uid="{00000000-0005-0000-0000-0000F4500000}"/>
    <cellStyle name="Normal 22 5 2 4" xfId="20759" xr:uid="{00000000-0005-0000-0000-0000F5500000}"/>
    <cellStyle name="Normal 22 5 2 4 2" xfId="20760" xr:uid="{00000000-0005-0000-0000-0000F6500000}"/>
    <cellStyle name="Normal 22 5 2 4 2 2" xfId="20761" xr:uid="{00000000-0005-0000-0000-0000F7500000}"/>
    <cellStyle name="Normal 22 5 2 4 3" xfId="20762" xr:uid="{00000000-0005-0000-0000-0000F8500000}"/>
    <cellStyle name="Normal 22 5 2 5" xfId="20763" xr:uid="{00000000-0005-0000-0000-0000F9500000}"/>
    <cellStyle name="Normal 22 5 2 5 2" xfId="20764" xr:uid="{00000000-0005-0000-0000-0000FA500000}"/>
    <cellStyle name="Normal 22 5 2 6" xfId="20765" xr:uid="{00000000-0005-0000-0000-0000FB500000}"/>
    <cellStyle name="Normal 22 5 2 6 2" xfId="20766" xr:uid="{00000000-0005-0000-0000-0000FC500000}"/>
    <cellStyle name="Normal 22 5 2 7" xfId="20767" xr:uid="{00000000-0005-0000-0000-0000FD500000}"/>
    <cellStyle name="Normal 22 5 3" xfId="20768" xr:uid="{00000000-0005-0000-0000-0000FE500000}"/>
    <cellStyle name="Normal 22 5 3 2" xfId="20769" xr:uid="{00000000-0005-0000-0000-0000FF500000}"/>
    <cellStyle name="Normal 22 5 3 2 2" xfId="20770" xr:uid="{00000000-0005-0000-0000-000000510000}"/>
    <cellStyle name="Normal 22 5 3 2 2 2" xfId="20771" xr:uid="{00000000-0005-0000-0000-000001510000}"/>
    <cellStyle name="Normal 22 5 3 2 3" xfId="20772" xr:uid="{00000000-0005-0000-0000-000002510000}"/>
    <cellStyle name="Normal 22 5 3 3" xfId="20773" xr:uid="{00000000-0005-0000-0000-000003510000}"/>
    <cellStyle name="Normal 22 5 3 3 2" xfId="20774" xr:uid="{00000000-0005-0000-0000-000004510000}"/>
    <cellStyle name="Normal 22 5 3 3 2 2" xfId="20775" xr:uid="{00000000-0005-0000-0000-000005510000}"/>
    <cellStyle name="Normal 22 5 3 3 3" xfId="20776" xr:uid="{00000000-0005-0000-0000-000006510000}"/>
    <cellStyle name="Normal 22 5 3 4" xfId="20777" xr:uid="{00000000-0005-0000-0000-000007510000}"/>
    <cellStyle name="Normal 22 5 3 4 2" xfId="20778" xr:uid="{00000000-0005-0000-0000-000008510000}"/>
    <cellStyle name="Normal 22 5 3 4 2 2" xfId="20779" xr:uid="{00000000-0005-0000-0000-000009510000}"/>
    <cellStyle name="Normal 22 5 3 4 3" xfId="20780" xr:uid="{00000000-0005-0000-0000-00000A510000}"/>
    <cellStyle name="Normal 22 5 3 5" xfId="20781" xr:uid="{00000000-0005-0000-0000-00000B510000}"/>
    <cellStyle name="Normal 22 5 3 5 2" xfId="20782" xr:uid="{00000000-0005-0000-0000-00000C510000}"/>
    <cellStyle name="Normal 22 5 3 6" xfId="20783" xr:uid="{00000000-0005-0000-0000-00000D510000}"/>
    <cellStyle name="Normal 22 5 3 6 2" xfId="20784" xr:uid="{00000000-0005-0000-0000-00000E510000}"/>
    <cellStyle name="Normal 22 5 3 7" xfId="20785" xr:uid="{00000000-0005-0000-0000-00000F510000}"/>
    <cellStyle name="Normal 22 5 4" xfId="20786" xr:uid="{00000000-0005-0000-0000-000010510000}"/>
    <cellStyle name="Normal 22 5 4 2" xfId="20787" xr:uid="{00000000-0005-0000-0000-000011510000}"/>
    <cellStyle name="Normal 22 5 4 2 2" xfId="20788" xr:uid="{00000000-0005-0000-0000-000012510000}"/>
    <cellStyle name="Normal 22 5 4 3" xfId="20789" xr:uid="{00000000-0005-0000-0000-000013510000}"/>
    <cellStyle name="Normal 22 5 5" xfId="20790" xr:uid="{00000000-0005-0000-0000-000014510000}"/>
    <cellStyle name="Normal 22 5 5 2" xfId="20791" xr:uid="{00000000-0005-0000-0000-000015510000}"/>
    <cellStyle name="Normal 22 5 5 2 2" xfId="20792" xr:uid="{00000000-0005-0000-0000-000016510000}"/>
    <cellStyle name="Normal 22 5 5 3" xfId="20793" xr:uid="{00000000-0005-0000-0000-000017510000}"/>
    <cellStyle name="Normal 22 5 6" xfId="20794" xr:uid="{00000000-0005-0000-0000-000018510000}"/>
    <cellStyle name="Normal 22 5 6 2" xfId="20795" xr:uid="{00000000-0005-0000-0000-000019510000}"/>
    <cellStyle name="Normal 22 5 6 2 2" xfId="20796" xr:uid="{00000000-0005-0000-0000-00001A510000}"/>
    <cellStyle name="Normal 22 5 6 3" xfId="20797" xr:uid="{00000000-0005-0000-0000-00001B510000}"/>
    <cellStyle name="Normal 22 5 7" xfId="20798" xr:uid="{00000000-0005-0000-0000-00001C510000}"/>
    <cellStyle name="Normal 22 5 7 2" xfId="20799" xr:uid="{00000000-0005-0000-0000-00001D510000}"/>
    <cellStyle name="Normal 22 5 8" xfId="20800" xr:uid="{00000000-0005-0000-0000-00001E510000}"/>
    <cellStyle name="Normal 22 5 8 2" xfId="20801" xr:uid="{00000000-0005-0000-0000-00001F510000}"/>
    <cellStyle name="Normal 22 5 9" xfId="20802" xr:uid="{00000000-0005-0000-0000-000020510000}"/>
    <cellStyle name="Normal 22 6" xfId="20803" xr:uid="{00000000-0005-0000-0000-000021510000}"/>
    <cellStyle name="Normal 22 6 2" xfId="20804" xr:uid="{00000000-0005-0000-0000-000022510000}"/>
    <cellStyle name="Normal 22 6 2 2" xfId="20805" xr:uid="{00000000-0005-0000-0000-000023510000}"/>
    <cellStyle name="Normal 22 6 2 2 2" xfId="20806" xr:uid="{00000000-0005-0000-0000-000024510000}"/>
    <cellStyle name="Normal 22 6 2 2 2 2" xfId="20807" xr:uid="{00000000-0005-0000-0000-000025510000}"/>
    <cellStyle name="Normal 22 6 2 2 3" xfId="20808" xr:uid="{00000000-0005-0000-0000-000026510000}"/>
    <cellStyle name="Normal 22 6 2 3" xfId="20809" xr:uid="{00000000-0005-0000-0000-000027510000}"/>
    <cellStyle name="Normal 22 6 2 3 2" xfId="20810" xr:uid="{00000000-0005-0000-0000-000028510000}"/>
    <cellStyle name="Normal 22 6 2 3 2 2" xfId="20811" xr:uid="{00000000-0005-0000-0000-000029510000}"/>
    <cellStyle name="Normal 22 6 2 3 3" xfId="20812" xr:uid="{00000000-0005-0000-0000-00002A510000}"/>
    <cellStyle name="Normal 22 6 2 4" xfId="20813" xr:uid="{00000000-0005-0000-0000-00002B510000}"/>
    <cellStyle name="Normal 22 6 2 4 2" xfId="20814" xr:uid="{00000000-0005-0000-0000-00002C510000}"/>
    <cellStyle name="Normal 22 6 2 4 2 2" xfId="20815" xr:uid="{00000000-0005-0000-0000-00002D510000}"/>
    <cellStyle name="Normal 22 6 2 4 3" xfId="20816" xr:uid="{00000000-0005-0000-0000-00002E510000}"/>
    <cellStyle name="Normal 22 6 2 5" xfId="20817" xr:uid="{00000000-0005-0000-0000-00002F510000}"/>
    <cellStyle name="Normal 22 6 2 5 2" xfId="20818" xr:uid="{00000000-0005-0000-0000-000030510000}"/>
    <cellStyle name="Normal 22 6 2 6" xfId="20819" xr:uid="{00000000-0005-0000-0000-000031510000}"/>
    <cellStyle name="Normal 22 6 2 6 2" xfId="20820" xr:uid="{00000000-0005-0000-0000-000032510000}"/>
    <cellStyle name="Normal 22 6 2 7" xfId="20821" xr:uid="{00000000-0005-0000-0000-000033510000}"/>
    <cellStyle name="Normal 22 6 3" xfId="20822" xr:uid="{00000000-0005-0000-0000-000034510000}"/>
    <cellStyle name="Normal 22 6 3 2" xfId="20823" xr:uid="{00000000-0005-0000-0000-000035510000}"/>
    <cellStyle name="Normal 22 6 3 2 2" xfId="20824" xr:uid="{00000000-0005-0000-0000-000036510000}"/>
    <cellStyle name="Normal 22 6 3 3" xfId="20825" xr:uid="{00000000-0005-0000-0000-000037510000}"/>
    <cellStyle name="Normal 22 6 4" xfId="20826" xr:uid="{00000000-0005-0000-0000-000038510000}"/>
    <cellStyle name="Normal 22 6 4 2" xfId="20827" xr:uid="{00000000-0005-0000-0000-000039510000}"/>
    <cellStyle name="Normal 22 6 4 2 2" xfId="20828" xr:uid="{00000000-0005-0000-0000-00003A510000}"/>
    <cellStyle name="Normal 22 6 4 3" xfId="20829" xr:uid="{00000000-0005-0000-0000-00003B510000}"/>
    <cellStyle name="Normal 22 6 5" xfId="20830" xr:uid="{00000000-0005-0000-0000-00003C510000}"/>
    <cellStyle name="Normal 22 6 5 2" xfId="20831" xr:uid="{00000000-0005-0000-0000-00003D510000}"/>
    <cellStyle name="Normal 22 6 5 2 2" xfId="20832" xr:uid="{00000000-0005-0000-0000-00003E510000}"/>
    <cellStyle name="Normal 22 6 5 3" xfId="20833" xr:uid="{00000000-0005-0000-0000-00003F510000}"/>
    <cellStyle name="Normal 22 6 6" xfId="20834" xr:uid="{00000000-0005-0000-0000-000040510000}"/>
    <cellStyle name="Normal 22 6 6 2" xfId="20835" xr:uid="{00000000-0005-0000-0000-000041510000}"/>
    <cellStyle name="Normal 22 6 7" xfId="20836" xr:uid="{00000000-0005-0000-0000-000042510000}"/>
    <cellStyle name="Normal 22 6 7 2" xfId="20837" xr:uid="{00000000-0005-0000-0000-000043510000}"/>
    <cellStyle name="Normal 22 6 8" xfId="20838" xr:uid="{00000000-0005-0000-0000-000044510000}"/>
    <cellStyle name="Normal 22 7" xfId="20839" xr:uid="{00000000-0005-0000-0000-000045510000}"/>
    <cellStyle name="Normal 22 7 2" xfId="20840" xr:uid="{00000000-0005-0000-0000-000046510000}"/>
    <cellStyle name="Normal 22 7 2 2" xfId="20841" xr:uid="{00000000-0005-0000-0000-000047510000}"/>
    <cellStyle name="Normal 22 7 2 2 2" xfId="20842" xr:uid="{00000000-0005-0000-0000-000048510000}"/>
    <cellStyle name="Normal 22 7 2 3" xfId="20843" xr:uid="{00000000-0005-0000-0000-000049510000}"/>
    <cellStyle name="Normal 22 7 3" xfId="20844" xr:uid="{00000000-0005-0000-0000-00004A510000}"/>
    <cellStyle name="Normal 22 7 3 2" xfId="20845" xr:uid="{00000000-0005-0000-0000-00004B510000}"/>
    <cellStyle name="Normal 22 7 3 2 2" xfId="20846" xr:uid="{00000000-0005-0000-0000-00004C510000}"/>
    <cellStyle name="Normal 22 7 3 3" xfId="20847" xr:uid="{00000000-0005-0000-0000-00004D510000}"/>
    <cellStyle name="Normal 22 7 4" xfId="20848" xr:uid="{00000000-0005-0000-0000-00004E510000}"/>
    <cellStyle name="Normal 22 7 4 2" xfId="20849" xr:uid="{00000000-0005-0000-0000-00004F510000}"/>
    <cellStyle name="Normal 22 7 4 2 2" xfId="20850" xr:uid="{00000000-0005-0000-0000-000050510000}"/>
    <cellStyle name="Normal 22 7 4 3" xfId="20851" xr:uid="{00000000-0005-0000-0000-000051510000}"/>
    <cellStyle name="Normal 22 7 5" xfId="20852" xr:uid="{00000000-0005-0000-0000-000052510000}"/>
    <cellStyle name="Normal 22 7 5 2" xfId="20853" xr:uid="{00000000-0005-0000-0000-000053510000}"/>
    <cellStyle name="Normal 22 7 6" xfId="20854" xr:uid="{00000000-0005-0000-0000-000054510000}"/>
    <cellStyle name="Normal 22 7 6 2" xfId="20855" xr:uid="{00000000-0005-0000-0000-000055510000}"/>
    <cellStyle name="Normal 22 7 7" xfId="20856" xr:uid="{00000000-0005-0000-0000-000056510000}"/>
    <cellStyle name="Normal 22 8" xfId="20857" xr:uid="{00000000-0005-0000-0000-000057510000}"/>
    <cellStyle name="Normal 22 8 2" xfId="20858" xr:uid="{00000000-0005-0000-0000-000058510000}"/>
    <cellStyle name="Normal 22 8 2 2" xfId="20859" xr:uid="{00000000-0005-0000-0000-000059510000}"/>
    <cellStyle name="Normal 22 8 2 2 2" xfId="20860" xr:uid="{00000000-0005-0000-0000-00005A510000}"/>
    <cellStyle name="Normal 22 8 2 3" xfId="20861" xr:uid="{00000000-0005-0000-0000-00005B510000}"/>
    <cellStyle name="Normal 22 8 3" xfId="20862" xr:uid="{00000000-0005-0000-0000-00005C510000}"/>
    <cellStyle name="Normal 22 8 3 2" xfId="20863" xr:uid="{00000000-0005-0000-0000-00005D510000}"/>
    <cellStyle name="Normal 22 8 3 2 2" xfId="20864" xr:uid="{00000000-0005-0000-0000-00005E510000}"/>
    <cellStyle name="Normal 22 8 3 3" xfId="20865" xr:uid="{00000000-0005-0000-0000-00005F510000}"/>
    <cellStyle name="Normal 22 8 4" xfId="20866" xr:uid="{00000000-0005-0000-0000-000060510000}"/>
    <cellStyle name="Normal 22 8 4 2" xfId="20867" xr:uid="{00000000-0005-0000-0000-000061510000}"/>
    <cellStyle name="Normal 22 8 4 2 2" xfId="20868" xr:uid="{00000000-0005-0000-0000-000062510000}"/>
    <cellStyle name="Normal 22 8 4 3" xfId="20869" xr:uid="{00000000-0005-0000-0000-000063510000}"/>
    <cellStyle name="Normal 22 8 5" xfId="20870" xr:uid="{00000000-0005-0000-0000-000064510000}"/>
    <cellStyle name="Normal 22 8 5 2" xfId="20871" xr:uid="{00000000-0005-0000-0000-000065510000}"/>
    <cellStyle name="Normal 22 8 6" xfId="20872" xr:uid="{00000000-0005-0000-0000-000066510000}"/>
    <cellStyle name="Normal 22 8 6 2" xfId="20873" xr:uid="{00000000-0005-0000-0000-000067510000}"/>
    <cellStyle name="Normal 22 8 7" xfId="20874" xr:uid="{00000000-0005-0000-0000-000068510000}"/>
    <cellStyle name="Normal 22 9" xfId="20875" xr:uid="{00000000-0005-0000-0000-000069510000}"/>
    <cellStyle name="Normal 22 9 2" xfId="20876" xr:uid="{00000000-0005-0000-0000-00006A510000}"/>
    <cellStyle name="Normal 22 9 2 2" xfId="20877" xr:uid="{00000000-0005-0000-0000-00006B510000}"/>
    <cellStyle name="Normal 22 9 3" xfId="20878" xr:uid="{00000000-0005-0000-0000-00006C510000}"/>
    <cellStyle name="Normal 22_Confidential Information" xfId="20879" xr:uid="{00000000-0005-0000-0000-00006D510000}"/>
    <cellStyle name="Normal 23" xfId="514" xr:uid="{00000000-0005-0000-0000-00006E510000}"/>
    <cellStyle name="Normal 23 10" xfId="20880" xr:uid="{00000000-0005-0000-0000-00006F510000}"/>
    <cellStyle name="Normal 23 10 2" xfId="20881" xr:uid="{00000000-0005-0000-0000-000070510000}"/>
    <cellStyle name="Normal 23 10 2 2" xfId="20882" xr:uid="{00000000-0005-0000-0000-000071510000}"/>
    <cellStyle name="Normal 23 10 3" xfId="20883" xr:uid="{00000000-0005-0000-0000-000072510000}"/>
    <cellStyle name="Normal 23 11" xfId="20884" xr:uid="{00000000-0005-0000-0000-000073510000}"/>
    <cellStyle name="Normal 23 11 2" xfId="20885" xr:uid="{00000000-0005-0000-0000-000074510000}"/>
    <cellStyle name="Normal 23 12" xfId="20886" xr:uid="{00000000-0005-0000-0000-000075510000}"/>
    <cellStyle name="Normal 23 12 2" xfId="20887" xr:uid="{00000000-0005-0000-0000-000076510000}"/>
    <cellStyle name="Normal 23 13" xfId="20888" xr:uid="{00000000-0005-0000-0000-000077510000}"/>
    <cellStyle name="Normal 23 2" xfId="515" xr:uid="{00000000-0005-0000-0000-000078510000}"/>
    <cellStyle name="Normal 23 2 10" xfId="20889" xr:uid="{00000000-0005-0000-0000-000079510000}"/>
    <cellStyle name="Normal 23 2 10 2" xfId="20890" xr:uid="{00000000-0005-0000-0000-00007A510000}"/>
    <cellStyle name="Normal 23 2 11" xfId="20891" xr:uid="{00000000-0005-0000-0000-00007B510000}"/>
    <cellStyle name="Normal 23 2 2" xfId="20892" xr:uid="{00000000-0005-0000-0000-00007C510000}"/>
    <cellStyle name="Normal 23 2 2 2" xfId="20893" xr:uid="{00000000-0005-0000-0000-00007D510000}"/>
    <cellStyle name="Normal 23 2 2 2 2" xfId="20894" xr:uid="{00000000-0005-0000-0000-00007E510000}"/>
    <cellStyle name="Normal 23 2 2 2 2 2" xfId="20895" xr:uid="{00000000-0005-0000-0000-00007F510000}"/>
    <cellStyle name="Normal 23 2 2 2 2 2 2" xfId="20896" xr:uid="{00000000-0005-0000-0000-000080510000}"/>
    <cellStyle name="Normal 23 2 2 2 2 3" xfId="20897" xr:uid="{00000000-0005-0000-0000-000081510000}"/>
    <cellStyle name="Normal 23 2 2 2 3" xfId="20898" xr:uid="{00000000-0005-0000-0000-000082510000}"/>
    <cellStyle name="Normal 23 2 2 2 3 2" xfId="20899" xr:uid="{00000000-0005-0000-0000-000083510000}"/>
    <cellStyle name="Normal 23 2 2 2 3 2 2" xfId="20900" xr:uid="{00000000-0005-0000-0000-000084510000}"/>
    <cellStyle name="Normal 23 2 2 2 3 3" xfId="20901" xr:uid="{00000000-0005-0000-0000-000085510000}"/>
    <cellStyle name="Normal 23 2 2 2 4" xfId="20902" xr:uid="{00000000-0005-0000-0000-000086510000}"/>
    <cellStyle name="Normal 23 2 2 2 4 2" xfId="20903" xr:uid="{00000000-0005-0000-0000-000087510000}"/>
    <cellStyle name="Normal 23 2 2 2 4 2 2" xfId="20904" xr:uid="{00000000-0005-0000-0000-000088510000}"/>
    <cellStyle name="Normal 23 2 2 2 4 3" xfId="20905" xr:uid="{00000000-0005-0000-0000-000089510000}"/>
    <cellStyle name="Normal 23 2 2 2 5" xfId="20906" xr:uid="{00000000-0005-0000-0000-00008A510000}"/>
    <cellStyle name="Normal 23 2 2 2 5 2" xfId="20907" xr:uid="{00000000-0005-0000-0000-00008B510000}"/>
    <cellStyle name="Normal 23 2 2 2 6" xfId="20908" xr:uid="{00000000-0005-0000-0000-00008C510000}"/>
    <cellStyle name="Normal 23 2 2 2 6 2" xfId="20909" xr:uid="{00000000-0005-0000-0000-00008D510000}"/>
    <cellStyle name="Normal 23 2 2 2 7" xfId="20910" xr:uid="{00000000-0005-0000-0000-00008E510000}"/>
    <cellStyle name="Normal 23 2 2 3" xfId="20911" xr:uid="{00000000-0005-0000-0000-00008F510000}"/>
    <cellStyle name="Normal 23 2 2 3 2" xfId="20912" xr:uid="{00000000-0005-0000-0000-000090510000}"/>
    <cellStyle name="Normal 23 2 2 3 2 2" xfId="20913" xr:uid="{00000000-0005-0000-0000-000091510000}"/>
    <cellStyle name="Normal 23 2 2 3 2 2 2" xfId="20914" xr:uid="{00000000-0005-0000-0000-000092510000}"/>
    <cellStyle name="Normal 23 2 2 3 2 3" xfId="20915" xr:uid="{00000000-0005-0000-0000-000093510000}"/>
    <cellStyle name="Normal 23 2 2 3 3" xfId="20916" xr:uid="{00000000-0005-0000-0000-000094510000}"/>
    <cellStyle name="Normal 23 2 2 3 3 2" xfId="20917" xr:uid="{00000000-0005-0000-0000-000095510000}"/>
    <cellStyle name="Normal 23 2 2 3 3 2 2" xfId="20918" xr:uid="{00000000-0005-0000-0000-000096510000}"/>
    <cellStyle name="Normal 23 2 2 3 3 3" xfId="20919" xr:uid="{00000000-0005-0000-0000-000097510000}"/>
    <cellStyle name="Normal 23 2 2 3 4" xfId="20920" xr:uid="{00000000-0005-0000-0000-000098510000}"/>
    <cellStyle name="Normal 23 2 2 3 4 2" xfId="20921" xr:uid="{00000000-0005-0000-0000-000099510000}"/>
    <cellStyle name="Normal 23 2 2 3 4 2 2" xfId="20922" xr:uid="{00000000-0005-0000-0000-00009A510000}"/>
    <cellStyle name="Normal 23 2 2 3 4 3" xfId="20923" xr:uid="{00000000-0005-0000-0000-00009B510000}"/>
    <cellStyle name="Normal 23 2 2 3 5" xfId="20924" xr:uid="{00000000-0005-0000-0000-00009C510000}"/>
    <cellStyle name="Normal 23 2 2 3 5 2" xfId="20925" xr:uid="{00000000-0005-0000-0000-00009D510000}"/>
    <cellStyle name="Normal 23 2 2 3 6" xfId="20926" xr:uid="{00000000-0005-0000-0000-00009E510000}"/>
    <cellStyle name="Normal 23 2 2 3 6 2" xfId="20927" xr:uid="{00000000-0005-0000-0000-00009F510000}"/>
    <cellStyle name="Normal 23 2 2 3 7" xfId="20928" xr:uid="{00000000-0005-0000-0000-0000A0510000}"/>
    <cellStyle name="Normal 23 2 2 4" xfId="20929" xr:uid="{00000000-0005-0000-0000-0000A1510000}"/>
    <cellStyle name="Normal 23 2 2 4 2" xfId="20930" xr:uid="{00000000-0005-0000-0000-0000A2510000}"/>
    <cellStyle name="Normal 23 2 2 4 2 2" xfId="20931" xr:uid="{00000000-0005-0000-0000-0000A3510000}"/>
    <cellStyle name="Normal 23 2 2 4 3" xfId="20932" xr:uid="{00000000-0005-0000-0000-0000A4510000}"/>
    <cellStyle name="Normal 23 2 2 5" xfId="20933" xr:uid="{00000000-0005-0000-0000-0000A5510000}"/>
    <cellStyle name="Normal 23 2 2 5 2" xfId="20934" xr:uid="{00000000-0005-0000-0000-0000A6510000}"/>
    <cellStyle name="Normal 23 2 2 5 2 2" xfId="20935" xr:uid="{00000000-0005-0000-0000-0000A7510000}"/>
    <cellStyle name="Normal 23 2 2 5 3" xfId="20936" xr:uid="{00000000-0005-0000-0000-0000A8510000}"/>
    <cellStyle name="Normal 23 2 2 6" xfId="20937" xr:uid="{00000000-0005-0000-0000-0000A9510000}"/>
    <cellStyle name="Normal 23 2 2 6 2" xfId="20938" xr:uid="{00000000-0005-0000-0000-0000AA510000}"/>
    <cellStyle name="Normal 23 2 2 6 2 2" xfId="20939" xr:uid="{00000000-0005-0000-0000-0000AB510000}"/>
    <cellStyle name="Normal 23 2 2 6 3" xfId="20940" xr:uid="{00000000-0005-0000-0000-0000AC510000}"/>
    <cellStyle name="Normal 23 2 2 7" xfId="20941" xr:uid="{00000000-0005-0000-0000-0000AD510000}"/>
    <cellStyle name="Normal 23 2 2 7 2" xfId="20942" xr:uid="{00000000-0005-0000-0000-0000AE510000}"/>
    <cellStyle name="Normal 23 2 2 8" xfId="20943" xr:uid="{00000000-0005-0000-0000-0000AF510000}"/>
    <cellStyle name="Normal 23 2 2 8 2" xfId="20944" xr:uid="{00000000-0005-0000-0000-0000B0510000}"/>
    <cellStyle name="Normal 23 2 2 9" xfId="20945" xr:uid="{00000000-0005-0000-0000-0000B1510000}"/>
    <cellStyle name="Normal 23 2 3" xfId="20946" xr:uid="{00000000-0005-0000-0000-0000B2510000}"/>
    <cellStyle name="Normal 23 2 3 2" xfId="20947" xr:uid="{00000000-0005-0000-0000-0000B3510000}"/>
    <cellStyle name="Normal 23 2 3 2 2" xfId="20948" xr:uid="{00000000-0005-0000-0000-0000B4510000}"/>
    <cellStyle name="Normal 23 2 3 2 2 2" xfId="20949" xr:uid="{00000000-0005-0000-0000-0000B5510000}"/>
    <cellStyle name="Normal 23 2 3 2 2 2 2" xfId="20950" xr:uid="{00000000-0005-0000-0000-0000B6510000}"/>
    <cellStyle name="Normal 23 2 3 2 2 3" xfId="20951" xr:uid="{00000000-0005-0000-0000-0000B7510000}"/>
    <cellStyle name="Normal 23 2 3 2 3" xfId="20952" xr:uid="{00000000-0005-0000-0000-0000B8510000}"/>
    <cellStyle name="Normal 23 2 3 2 3 2" xfId="20953" xr:uid="{00000000-0005-0000-0000-0000B9510000}"/>
    <cellStyle name="Normal 23 2 3 2 3 2 2" xfId="20954" xr:uid="{00000000-0005-0000-0000-0000BA510000}"/>
    <cellStyle name="Normal 23 2 3 2 3 3" xfId="20955" xr:uid="{00000000-0005-0000-0000-0000BB510000}"/>
    <cellStyle name="Normal 23 2 3 2 4" xfId="20956" xr:uid="{00000000-0005-0000-0000-0000BC510000}"/>
    <cellStyle name="Normal 23 2 3 2 4 2" xfId="20957" xr:uid="{00000000-0005-0000-0000-0000BD510000}"/>
    <cellStyle name="Normal 23 2 3 2 4 2 2" xfId="20958" xr:uid="{00000000-0005-0000-0000-0000BE510000}"/>
    <cellStyle name="Normal 23 2 3 2 4 3" xfId="20959" xr:uid="{00000000-0005-0000-0000-0000BF510000}"/>
    <cellStyle name="Normal 23 2 3 2 5" xfId="20960" xr:uid="{00000000-0005-0000-0000-0000C0510000}"/>
    <cellStyle name="Normal 23 2 3 2 5 2" xfId="20961" xr:uid="{00000000-0005-0000-0000-0000C1510000}"/>
    <cellStyle name="Normal 23 2 3 2 6" xfId="20962" xr:uid="{00000000-0005-0000-0000-0000C2510000}"/>
    <cellStyle name="Normal 23 2 3 2 6 2" xfId="20963" xr:uid="{00000000-0005-0000-0000-0000C3510000}"/>
    <cellStyle name="Normal 23 2 3 2 7" xfId="20964" xr:uid="{00000000-0005-0000-0000-0000C4510000}"/>
    <cellStyle name="Normal 23 2 3 3" xfId="20965" xr:uid="{00000000-0005-0000-0000-0000C5510000}"/>
    <cellStyle name="Normal 23 2 3 3 2" xfId="20966" xr:uid="{00000000-0005-0000-0000-0000C6510000}"/>
    <cellStyle name="Normal 23 2 3 3 2 2" xfId="20967" xr:uid="{00000000-0005-0000-0000-0000C7510000}"/>
    <cellStyle name="Normal 23 2 3 3 3" xfId="20968" xr:uid="{00000000-0005-0000-0000-0000C8510000}"/>
    <cellStyle name="Normal 23 2 3 4" xfId="20969" xr:uid="{00000000-0005-0000-0000-0000C9510000}"/>
    <cellStyle name="Normal 23 2 3 4 2" xfId="20970" xr:uid="{00000000-0005-0000-0000-0000CA510000}"/>
    <cellStyle name="Normal 23 2 3 4 2 2" xfId="20971" xr:uid="{00000000-0005-0000-0000-0000CB510000}"/>
    <cellStyle name="Normal 23 2 3 4 3" xfId="20972" xr:uid="{00000000-0005-0000-0000-0000CC510000}"/>
    <cellStyle name="Normal 23 2 3 5" xfId="20973" xr:uid="{00000000-0005-0000-0000-0000CD510000}"/>
    <cellStyle name="Normal 23 2 3 5 2" xfId="20974" xr:uid="{00000000-0005-0000-0000-0000CE510000}"/>
    <cellStyle name="Normal 23 2 3 5 2 2" xfId="20975" xr:uid="{00000000-0005-0000-0000-0000CF510000}"/>
    <cellStyle name="Normal 23 2 3 5 3" xfId="20976" xr:uid="{00000000-0005-0000-0000-0000D0510000}"/>
    <cellStyle name="Normal 23 2 3 6" xfId="20977" xr:uid="{00000000-0005-0000-0000-0000D1510000}"/>
    <cellStyle name="Normal 23 2 3 6 2" xfId="20978" xr:uid="{00000000-0005-0000-0000-0000D2510000}"/>
    <cellStyle name="Normal 23 2 3 7" xfId="20979" xr:uid="{00000000-0005-0000-0000-0000D3510000}"/>
    <cellStyle name="Normal 23 2 3 7 2" xfId="20980" xr:uid="{00000000-0005-0000-0000-0000D4510000}"/>
    <cellStyle name="Normal 23 2 3 8" xfId="20981" xr:uid="{00000000-0005-0000-0000-0000D5510000}"/>
    <cellStyle name="Normal 23 2 4" xfId="20982" xr:uid="{00000000-0005-0000-0000-0000D6510000}"/>
    <cellStyle name="Normal 23 2 4 2" xfId="20983" xr:uid="{00000000-0005-0000-0000-0000D7510000}"/>
    <cellStyle name="Normal 23 2 4 2 2" xfId="20984" xr:uid="{00000000-0005-0000-0000-0000D8510000}"/>
    <cellStyle name="Normal 23 2 4 2 2 2" xfId="20985" xr:uid="{00000000-0005-0000-0000-0000D9510000}"/>
    <cellStyle name="Normal 23 2 4 2 3" xfId="20986" xr:uid="{00000000-0005-0000-0000-0000DA510000}"/>
    <cellStyle name="Normal 23 2 4 3" xfId="20987" xr:uid="{00000000-0005-0000-0000-0000DB510000}"/>
    <cellStyle name="Normal 23 2 4 3 2" xfId="20988" xr:uid="{00000000-0005-0000-0000-0000DC510000}"/>
    <cellStyle name="Normal 23 2 4 3 2 2" xfId="20989" xr:uid="{00000000-0005-0000-0000-0000DD510000}"/>
    <cellStyle name="Normal 23 2 4 3 3" xfId="20990" xr:uid="{00000000-0005-0000-0000-0000DE510000}"/>
    <cellStyle name="Normal 23 2 4 4" xfId="20991" xr:uid="{00000000-0005-0000-0000-0000DF510000}"/>
    <cellStyle name="Normal 23 2 4 4 2" xfId="20992" xr:uid="{00000000-0005-0000-0000-0000E0510000}"/>
    <cellStyle name="Normal 23 2 4 4 2 2" xfId="20993" xr:uid="{00000000-0005-0000-0000-0000E1510000}"/>
    <cellStyle name="Normal 23 2 4 4 3" xfId="20994" xr:uid="{00000000-0005-0000-0000-0000E2510000}"/>
    <cellStyle name="Normal 23 2 4 5" xfId="20995" xr:uid="{00000000-0005-0000-0000-0000E3510000}"/>
    <cellStyle name="Normal 23 2 4 5 2" xfId="20996" xr:uid="{00000000-0005-0000-0000-0000E4510000}"/>
    <cellStyle name="Normal 23 2 4 6" xfId="20997" xr:uid="{00000000-0005-0000-0000-0000E5510000}"/>
    <cellStyle name="Normal 23 2 4 6 2" xfId="20998" xr:uid="{00000000-0005-0000-0000-0000E6510000}"/>
    <cellStyle name="Normal 23 2 4 7" xfId="20999" xr:uid="{00000000-0005-0000-0000-0000E7510000}"/>
    <cellStyle name="Normal 23 2 5" xfId="21000" xr:uid="{00000000-0005-0000-0000-0000E8510000}"/>
    <cellStyle name="Normal 23 2 5 2" xfId="21001" xr:uid="{00000000-0005-0000-0000-0000E9510000}"/>
    <cellStyle name="Normal 23 2 5 2 2" xfId="21002" xr:uid="{00000000-0005-0000-0000-0000EA510000}"/>
    <cellStyle name="Normal 23 2 5 2 2 2" xfId="21003" xr:uid="{00000000-0005-0000-0000-0000EB510000}"/>
    <cellStyle name="Normal 23 2 5 2 3" xfId="21004" xr:uid="{00000000-0005-0000-0000-0000EC510000}"/>
    <cellStyle name="Normal 23 2 5 3" xfId="21005" xr:uid="{00000000-0005-0000-0000-0000ED510000}"/>
    <cellStyle name="Normal 23 2 5 3 2" xfId="21006" xr:uid="{00000000-0005-0000-0000-0000EE510000}"/>
    <cellStyle name="Normal 23 2 5 3 2 2" xfId="21007" xr:uid="{00000000-0005-0000-0000-0000EF510000}"/>
    <cellStyle name="Normal 23 2 5 3 3" xfId="21008" xr:uid="{00000000-0005-0000-0000-0000F0510000}"/>
    <cellStyle name="Normal 23 2 5 4" xfId="21009" xr:uid="{00000000-0005-0000-0000-0000F1510000}"/>
    <cellStyle name="Normal 23 2 5 4 2" xfId="21010" xr:uid="{00000000-0005-0000-0000-0000F2510000}"/>
    <cellStyle name="Normal 23 2 5 4 2 2" xfId="21011" xr:uid="{00000000-0005-0000-0000-0000F3510000}"/>
    <cellStyle name="Normal 23 2 5 4 3" xfId="21012" xr:uid="{00000000-0005-0000-0000-0000F4510000}"/>
    <cellStyle name="Normal 23 2 5 5" xfId="21013" xr:uid="{00000000-0005-0000-0000-0000F5510000}"/>
    <cellStyle name="Normal 23 2 5 5 2" xfId="21014" xr:uid="{00000000-0005-0000-0000-0000F6510000}"/>
    <cellStyle name="Normal 23 2 5 6" xfId="21015" xr:uid="{00000000-0005-0000-0000-0000F7510000}"/>
    <cellStyle name="Normal 23 2 5 6 2" xfId="21016" xr:uid="{00000000-0005-0000-0000-0000F8510000}"/>
    <cellStyle name="Normal 23 2 5 7" xfId="21017" xr:uid="{00000000-0005-0000-0000-0000F9510000}"/>
    <cellStyle name="Normal 23 2 6" xfId="21018" xr:uid="{00000000-0005-0000-0000-0000FA510000}"/>
    <cellStyle name="Normal 23 2 6 2" xfId="21019" xr:uid="{00000000-0005-0000-0000-0000FB510000}"/>
    <cellStyle name="Normal 23 2 6 2 2" xfId="21020" xr:uid="{00000000-0005-0000-0000-0000FC510000}"/>
    <cellStyle name="Normal 23 2 6 3" xfId="21021" xr:uid="{00000000-0005-0000-0000-0000FD510000}"/>
    <cellStyle name="Normal 23 2 7" xfId="21022" xr:uid="{00000000-0005-0000-0000-0000FE510000}"/>
    <cellStyle name="Normal 23 2 7 2" xfId="21023" xr:uid="{00000000-0005-0000-0000-0000FF510000}"/>
    <cellStyle name="Normal 23 2 7 2 2" xfId="21024" xr:uid="{00000000-0005-0000-0000-000000520000}"/>
    <cellStyle name="Normal 23 2 7 3" xfId="21025" xr:uid="{00000000-0005-0000-0000-000001520000}"/>
    <cellStyle name="Normal 23 2 8" xfId="21026" xr:uid="{00000000-0005-0000-0000-000002520000}"/>
    <cellStyle name="Normal 23 2 8 2" xfId="21027" xr:uid="{00000000-0005-0000-0000-000003520000}"/>
    <cellStyle name="Normal 23 2 8 2 2" xfId="21028" xr:uid="{00000000-0005-0000-0000-000004520000}"/>
    <cellStyle name="Normal 23 2 8 3" xfId="21029" xr:uid="{00000000-0005-0000-0000-000005520000}"/>
    <cellStyle name="Normal 23 2 9" xfId="21030" xr:uid="{00000000-0005-0000-0000-000006520000}"/>
    <cellStyle name="Normal 23 2 9 2" xfId="21031" xr:uid="{00000000-0005-0000-0000-000007520000}"/>
    <cellStyle name="Normal 23 3" xfId="516" xr:uid="{00000000-0005-0000-0000-000008520000}"/>
    <cellStyle name="Normal 23 3 10" xfId="21032" xr:uid="{00000000-0005-0000-0000-000009520000}"/>
    <cellStyle name="Normal 23 3 10 2" xfId="21033" xr:uid="{00000000-0005-0000-0000-00000A520000}"/>
    <cellStyle name="Normal 23 3 11" xfId="21034" xr:uid="{00000000-0005-0000-0000-00000B520000}"/>
    <cellStyle name="Normal 23 3 2" xfId="21035" xr:uid="{00000000-0005-0000-0000-00000C520000}"/>
    <cellStyle name="Normal 23 3 2 2" xfId="21036" xr:uid="{00000000-0005-0000-0000-00000D520000}"/>
    <cellStyle name="Normal 23 3 2 2 2" xfId="21037" xr:uid="{00000000-0005-0000-0000-00000E520000}"/>
    <cellStyle name="Normal 23 3 2 2 2 2" xfId="21038" xr:uid="{00000000-0005-0000-0000-00000F520000}"/>
    <cellStyle name="Normal 23 3 2 2 2 2 2" xfId="21039" xr:uid="{00000000-0005-0000-0000-000010520000}"/>
    <cellStyle name="Normal 23 3 2 2 2 3" xfId="21040" xr:uid="{00000000-0005-0000-0000-000011520000}"/>
    <cellStyle name="Normal 23 3 2 2 3" xfId="21041" xr:uid="{00000000-0005-0000-0000-000012520000}"/>
    <cellStyle name="Normal 23 3 2 2 3 2" xfId="21042" xr:uid="{00000000-0005-0000-0000-000013520000}"/>
    <cellStyle name="Normal 23 3 2 2 3 2 2" xfId="21043" xr:uid="{00000000-0005-0000-0000-000014520000}"/>
    <cellStyle name="Normal 23 3 2 2 3 3" xfId="21044" xr:uid="{00000000-0005-0000-0000-000015520000}"/>
    <cellStyle name="Normal 23 3 2 2 4" xfId="21045" xr:uid="{00000000-0005-0000-0000-000016520000}"/>
    <cellStyle name="Normal 23 3 2 2 4 2" xfId="21046" xr:uid="{00000000-0005-0000-0000-000017520000}"/>
    <cellStyle name="Normal 23 3 2 2 4 2 2" xfId="21047" xr:uid="{00000000-0005-0000-0000-000018520000}"/>
    <cellStyle name="Normal 23 3 2 2 4 3" xfId="21048" xr:uid="{00000000-0005-0000-0000-000019520000}"/>
    <cellStyle name="Normal 23 3 2 2 5" xfId="21049" xr:uid="{00000000-0005-0000-0000-00001A520000}"/>
    <cellStyle name="Normal 23 3 2 2 5 2" xfId="21050" xr:uid="{00000000-0005-0000-0000-00001B520000}"/>
    <cellStyle name="Normal 23 3 2 2 6" xfId="21051" xr:uid="{00000000-0005-0000-0000-00001C520000}"/>
    <cellStyle name="Normal 23 3 2 2 6 2" xfId="21052" xr:uid="{00000000-0005-0000-0000-00001D520000}"/>
    <cellStyle name="Normal 23 3 2 2 7" xfId="21053" xr:uid="{00000000-0005-0000-0000-00001E520000}"/>
    <cellStyle name="Normal 23 3 2 3" xfId="21054" xr:uid="{00000000-0005-0000-0000-00001F520000}"/>
    <cellStyle name="Normal 23 3 2 3 2" xfId="21055" xr:uid="{00000000-0005-0000-0000-000020520000}"/>
    <cellStyle name="Normal 23 3 2 3 2 2" xfId="21056" xr:uid="{00000000-0005-0000-0000-000021520000}"/>
    <cellStyle name="Normal 23 3 2 3 2 2 2" xfId="21057" xr:uid="{00000000-0005-0000-0000-000022520000}"/>
    <cellStyle name="Normal 23 3 2 3 2 3" xfId="21058" xr:uid="{00000000-0005-0000-0000-000023520000}"/>
    <cellStyle name="Normal 23 3 2 3 3" xfId="21059" xr:uid="{00000000-0005-0000-0000-000024520000}"/>
    <cellStyle name="Normal 23 3 2 3 3 2" xfId="21060" xr:uid="{00000000-0005-0000-0000-000025520000}"/>
    <cellStyle name="Normal 23 3 2 3 3 2 2" xfId="21061" xr:uid="{00000000-0005-0000-0000-000026520000}"/>
    <cellStyle name="Normal 23 3 2 3 3 3" xfId="21062" xr:uid="{00000000-0005-0000-0000-000027520000}"/>
    <cellStyle name="Normal 23 3 2 3 4" xfId="21063" xr:uid="{00000000-0005-0000-0000-000028520000}"/>
    <cellStyle name="Normal 23 3 2 3 4 2" xfId="21064" xr:uid="{00000000-0005-0000-0000-000029520000}"/>
    <cellStyle name="Normal 23 3 2 3 4 2 2" xfId="21065" xr:uid="{00000000-0005-0000-0000-00002A520000}"/>
    <cellStyle name="Normal 23 3 2 3 4 3" xfId="21066" xr:uid="{00000000-0005-0000-0000-00002B520000}"/>
    <cellStyle name="Normal 23 3 2 3 5" xfId="21067" xr:uid="{00000000-0005-0000-0000-00002C520000}"/>
    <cellStyle name="Normal 23 3 2 3 5 2" xfId="21068" xr:uid="{00000000-0005-0000-0000-00002D520000}"/>
    <cellStyle name="Normal 23 3 2 3 6" xfId="21069" xr:uid="{00000000-0005-0000-0000-00002E520000}"/>
    <cellStyle name="Normal 23 3 2 3 6 2" xfId="21070" xr:uid="{00000000-0005-0000-0000-00002F520000}"/>
    <cellStyle name="Normal 23 3 2 3 7" xfId="21071" xr:uid="{00000000-0005-0000-0000-000030520000}"/>
    <cellStyle name="Normal 23 3 2 4" xfId="21072" xr:uid="{00000000-0005-0000-0000-000031520000}"/>
    <cellStyle name="Normal 23 3 2 4 2" xfId="21073" xr:uid="{00000000-0005-0000-0000-000032520000}"/>
    <cellStyle name="Normal 23 3 2 4 2 2" xfId="21074" xr:uid="{00000000-0005-0000-0000-000033520000}"/>
    <cellStyle name="Normal 23 3 2 4 3" xfId="21075" xr:uid="{00000000-0005-0000-0000-000034520000}"/>
    <cellStyle name="Normal 23 3 2 5" xfId="21076" xr:uid="{00000000-0005-0000-0000-000035520000}"/>
    <cellStyle name="Normal 23 3 2 5 2" xfId="21077" xr:uid="{00000000-0005-0000-0000-000036520000}"/>
    <cellStyle name="Normal 23 3 2 5 2 2" xfId="21078" xr:uid="{00000000-0005-0000-0000-000037520000}"/>
    <cellStyle name="Normal 23 3 2 5 3" xfId="21079" xr:uid="{00000000-0005-0000-0000-000038520000}"/>
    <cellStyle name="Normal 23 3 2 6" xfId="21080" xr:uid="{00000000-0005-0000-0000-000039520000}"/>
    <cellStyle name="Normal 23 3 2 6 2" xfId="21081" xr:uid="{00000000-0005-0000-0000-00003A520000}"/>
    <cellStyle name="Normal 23 3 2 6 2 2" xfId="21082" xr:uid="{00000000-0005-0000-0000-00003B520000}"/>
    <cellStyle name="Normal 23 3 2 6 3" xfId="21083" xr:uid="{00000000-0005-0000-0000-00003C520000}"/>
    <cellStyle name="Normal 23 3 2 7" xfId="21084" xr:uid="{00000000-0005-0000-0000-00003D520000}"/>
    <cellStyle name="Normal 23 3 2 7 2" xfId="21085" xr:uid="{00000000-0005-0000-0000-00003E520000}"/>
    <cellStyle name="Normal 23 3 2 8" xfId="21086" xr:uid="{00000000-0005-0000-0000-00003F520000}"/>
    <cellStyle name="Normal 23 3 2 8 2" xfId="21087" xr:uid="{00000000-0005-0000-0000-000040520000}"/>
    <cellStyle name="Normal 23 3 2 9" xfId="21088" xr:uid="{00000000-0005-0000-0000-000041520000}"/>
    <cellStyle name="Normal 23 3 3" xfId="21089" xr:uid="{00000000-0005-0000-0000-000042520000}"/>
    <cellStyle name="Normal 23 3 3 2" xfId="21090" xr:uid="{00000000-0005-0000-0000-000043520000}"/>
    <cellStyle name="Normal 23 3 3 2 2" xfId="21091" xr:uid="{00000000-0005-0000-0000-000044520000}"/>
    <cellStyle name="Normal 23 3 3 2 2 2" xfId="21092" xr:uid="{00000000-0005-0000-0000-000045520000}"/>
    <cellStyle name="Normal 23 3 3 2 2 2 2" xfId="21093" xr:uid="{00000000-0005-0000-0000-000046520000}"/>
    <cellStyle name="Normal 23 3 3 2 2 3" xfId="21094" xr:uid="{00000000-0005-0000-0000-000047520000}"/>
    <cellStyle name="Normal 23 3 3 2 3" xfId="21095" xr:uid="{00000000-0005-0000-0000-000048520000}"/>
    <cellStyle name="Normal 23 3 3 2 3 2" xfId="21096" xr:uid="{00000000-0005-0000-0000-000049520000}"/>
    <cellStyle name="Normal 23 3 3 2 3 2 2" xfId="21097" xr:uid="{00000000-0005-0000-0000-00004A520000}"/>
    <cellStyle name="Normal 23 3 3 2 3 3" xfId="21098" xr:uid="{00000000-0005-0000-0000-00004B520000}"/>
    <cellStyle name="Normal 23 3 3 2 4" xfId="21099" xr:uid="{00000000-0005-0000-0000-00004C520000}"/>
    <cellStyle name="Normal 23 3 3 2 4 2" xfId="21100" xr:uid="{00000000-0005-0000-0000-00004D520000}"/>
    <cellStyle name="Normal 23 3 3 2 4 2 2" xfId="21101" xr:uid="{00000000-0005-0000-0000-00004E520000}"/>
    <cellStyle name="Normal 23 3 3 2 4 3" xfId="21102" xr:uid="{00000000-0005-0000-0000-00004F520000}"/>
    <cellStyle name="Normal 23 3 3 2 5" xfId="21103" xr:uid="{00000000-0005-0000-0000-000050520000}"/>
    <cellStyle name="Normal 23 3 3 2 5 2" xfId="21104" xr:uid="{00000000-0005-0000-0000-000051520000}"/>
    <cellStyle name="Normal 23 3 3 2 6" xfId="21105" xr:uid="{00000000-0005-0000-0000-000052520000}"/>
    <cellStyle name="Normal 23 3 3 2 6 2" xfId="21106" xr:uid="{00000000-0005-0000-0000-000053520000}"/>
    <cellStyle name="Normal 23 3 3 2 7" xfId="21107" xr:uid="{00000000-0005-0000-0000-000054520000}"/>
    <cellStyle name="Normal 23 3 3 3" xfId="21108" xr:uid="{00000000-0005-0000-0000-000055520000}"/>
    <cellStyle name="Normal 23 3 3 3 2" xfId="21109" xr:uid="{00000000-0005-0000-0000-000056520000}"/>
    <cellStyle name="Normal 23 3 3 3 2 2" xfId="21110" xr:uid="{00000000-0005-0000-0000-000057520000}"/>
    <cellStyle name="Normal 23 3 3 3 3" xfId="21111" xr:uid="{00000000-0005-0000-0000-000058520000}"/>
    <cellStyle name="Normal 23 3 3 4" xfId="21112" xr:uid="{00000000-0005-0000-0000-000059520000}"/>
    <cellStyle name="Normal 23 3 3 4 2" xfId="21113" xr:uid="{00000000-0005-0000-0000-00005A520000}"/>
    <cellStyle name="Normal 23 3 3 4 2 2" xfId="21114" xr:uid="{00000000-0005-0000-0000-00005B520000}"/>
    <cellStyle name="Normal 23 3 3 4 3" xfId="21115" xr:uid="{00000000-0005-0000-0000-00005C520000}"/>
    <cellStyle name="Normal 23 3 3 5" xfId="21116" xr:uid="{00000000-0005-0000-0000-00005D520000}"/>
    <cellStyle name="Normal 23 3 3 5 2" xfId="21117" xr:uid="{00000000-0005-0000-0000-00005E520000}"/>
    <cellStyle name="Normal 23 3 3 5 2 2" xfId="21118" xr:uid="{00000000-0005-0000-0000-00005F520000}"/>
    <cellStyle name="Normal 23 3 3 5 3" xfId="21119" xr:uid="{00000000-0005-0000-0000-000060520000}"/>
    <cellStyle name="Normal 23 3 3 6" xfId="21120" xr:uid="{00000000-0005-0000-0000-000061520000}"/>
    <cellStyle name="Normal 23 3 3 6 2" xfId="21121" xr:uid="{00000000-0005-0000-0000-000062520000}"/>
    <cellStyle name="Normal 23 3 3 7" xfId="21122" xr:uid="{00000000-0005-0000-0000-000063520000}"/>
    <cellStyle name="Normal 23 3 3 7 2" xfId="21123" xr:uid="{00000000-0005-0000-0000-000064520000}"/>
    <cellStyle name="Normal 23 3 3 8" xfId="21124" xr:uid="{00000000-0005-0000-0000-000065520000}"/>
    <cellStyle name="Normal 23 3 4" xfId="21125" xr:uid="{00000000-0005-0000-0000-000066520000}"/>
    <cellStyle name="Normal 23 3 4 2" xfId="21126" xr:uid="{00000000-0005-0000-0000-000067520000}"/>
    <cellStyle name="Normal 23 3 4 2 2" xfId="21127" xr:uid="{00000000-0005-0000-0000-000068520000}"/>
    <cellStyle name="Normal 23 3 4 2 2 2" xfId="21128" xr:uid="{00000000-0005-0000-0000-000069520000}"/>
    <cellStyle name="Normal 23 3 4 2 3" xfId="21129" xr:uid="{00000000-0005-0000-0000-00006A520000}"/>
    <cellStyle name="Normal 23 3 4 3" xfId="21130" xr:uid="{00000000-0005-0000-0000-00006B520000}"/>
    <cellStyle name="Normal 23 3 4 3 2" xfId="21131" xr:uid="{00000000-0005-0000-0000-00006C520000}"/>
    <cellStyle name="Normal 23 3 4 3 2 2" xfId="21132" xr:uid="{00000000-0005-0000-0000-00006D520000}"/>
    <cellStyle name="Normal 23 3 4 3 3" xfId="21133" xr:uid="{00000000-0005-0000-0000-00006E520000}"/>
    <cellStyle name="Normal 23 3 4 4" xfId="21134" xr:uid="{00000000-0005-0000-0000-00006F520000}"/>
    <cellStyle name="Normal 23 3 4 4 2" xfId="21135" xr:uid="{00000000-0005-0000-0000-000070520000}"/>
    <cellStyle name="Normal 23 3 4 4 2 2" xfId="21136" xr:uid="{00000000-0005-0000-0000-000071520000}"/>
    <cellStyle name="Normal 23 3 4 4 3" xfId="21137" xr:uid="{00000000-0005-0000-0000-000072520000}"/>
    <cellStyle name="Normal 23 3 4 5" xfId="21138" xr:uid="{00000000-0005-0000-0000-000073520000}"/>
    <cellStyle name="Normal 23 3 4 5 2" xfId="21139" xr:uid="{00000000-0005-0000-0000-000074520000}"/>
    <cellStyle name="Normal 23 3 4 6" xfId="21140" xr:uid="{00000000-0005-0000-0000-000075520000}"/>
    <cellStyle name="Normal 23 3 4 6 2" xfId="21141" xr:uid="{00000000-0005-0000-0000-000076520000}"/>
    <cellStyle name="Normal 23 3 4 7" xfId="21142" xr:uid="{00000000-0005-0000-0000-000077520000}"/>
    <cellStyle name="Normal 23 3 5" xfId="21143" xr:uid="{00000000-0005-0000-0000-000078520000}"/>
    <cellStyle name="Normal 23 3 5 2" xfId="21144" xr:uid="{00000000-0005-0000-0000-000079520000}"/>
    <cellStyle name="Normal 23 3 5 2 2" xfId="21145" xr:uid="{00000000-0005-0000-0000-00007A520000}"/>
    <cellStyle name="Normal 23 3 5 2 2 2" xfId="21146" xr:uid="{00000000-0005-0000-0000-00007B520000}"/>
    <cellStyle name="Normal 23 3 5 2 3" xfId="21147" xr:uid="{00000000-0005-0000-0000-00007C520000}"/>
    <cellStyle name="Normal 23 3 5 3" xfId="21148" xr:uid="{00000000-0005-0000-0000-00007D520000}"/>
    <cellStyle name="Normal 23 3 5 3 2" xfId="21149" xr:uid="{00000000-0005-0000-0000-00007E520000}"/>
    <cellStyle name="Normal 23 3 5 3 2 2" xfId="21150" xr:uid="{00000000-0005-0000-0000-00007F520000}"/>
    <cellStyle name="Normal 23 3 5 3 3" xfId="21151" xr:uid="{00000000-0005-0000-0000-000080520000}"/>
    <cellStyle name="Normal 23 3 5 4" xfId="21152" xr:uid="{00000000-0005-0000-0000-000081520000}"/>
    <cellStyle name="Normal 23 3 5 4 2" xfId="21153" xr:uid="{00000000-0005-0000-0000-000082520000}"/>
    <cellStyle name="Normal 23 3 5 4 2 2" xfId="21154" xr:uid="{00000000-0005-0000-0000-000083520000}"/>
    <cellStyle name="Normal 23 3 5 4 3" xfId="21155" xr:uid="{00000000-0005-0000-0000-000084520000}"/>
    <cellStyle name="Normal 23 3 5 5" xfId="21156" xr:uid="{00000000-0005-0000-0000-000085520000}"/>
    <cellStyle name="Normal 23 3 5 5 2" xfId="21157" xr:uid="{00000000-0005-0000-0000-000086520000}"/>
    <cellStyle name="Normal 23 3 5 6" xfId="21158" xr:uid="{00000000-0005-0000-0000-000087520000}"/>
    <cellStyle name="Normal 23 3 5 6 2" xfId="21159" xr:uid="{00000000-0005-0000-0000-000088520000}"/>
    <cellStyle name="Normal 23 3 5 7" xfId="21160" xr:uid="{00000000-0005-0000-0000-000089520000}"/>
    <cellStyle name="Normal 23 3 6" xfId="21161" xr:uid="{00000000-0005-0000-0000-00008A520000}"/>
    <cellStyle name="Normal 23 3 6 2" xfId="21162" xr:uid="{00000000-0005-0000-0000-00008B520000}"/>
    <cellStyle name="Normal 23 3 6 2 2" xfId="21163" xr:uid="{00000000-0005-0000-0000-00008C520000}"/>
    <cellStyle name="Normal 23 3 6 3" xfId="21164" xr:uid="{00000000-0005-0000-0000-00008D520000}"/>
    <cellStyle name="Normal 23 3 7" xfId="21165" xr:uid="{00000000-0005-0000-0000-00008E520000}"/>
    <cellStyle name="Normal 23 3 7 2" xfId="21166" xr:uid="{00000000-0005-0000-0000-00008F520000}"/>
    <cellStyle name="Normal 23 3 7 2 2" xfId="21167" xr:uid="{00000000-0005-0000-0000-000090520000}"/>
    <cellStyle name="Normal 23 3 7 3" xfId="21168" xr:uid="{00000000-0005-0000-0000-000091520000}"/>
    <cellStyle name="Normal 23 3 8" xfId="21169" xr:uid="{00000000-0005-0000-0000-000092520000}"/>
    <cellStyle name="Normal 23 3 8 2" xfId="21170" xr:uid="{00000000-0005-0000-0000-000093520000}"/>
    <cellStyle name="Normal 23 3 8 2 2" xfId="21171" xr:uid="{00000000-0005-0000-0000-000094520000}"/>
    <cellStyle name="Normal 23 3 8 3" xfId="21172" xr:uid="{00000000-0005-0000-0000-000095520000}"/>
    <cellStyle name="Normal 23 3 9" xfId="21173" xr:uid="{00000000-0005-0000-0000-000096520000}"/>
    <cellStyle name="Normal 23 3 9 2" xfId="21174" xr:uid="{00000000-0005-0000-0000-000097520000}"/>
    <cellStyle name="Normal 23 4" xfId="21175" xr:uid="{00000000-0005-0000-0000-000098520000}"/>
    <cellStyle name="Normal 23 4 2" xfId="21176" xr:uid="{00000000-0005-0000-0000-000099520000}"/>
    <cellStyle name="Normal 23 4 2 2" xfId="21177" xr:uid="{00000000-0005-0000-0000-00009A520000}"/>
    <cellStyle name="Normal 23 4 2 2 2" xfId="21178" xr:uid="{00000000-0005-0000-0000-00009B520000}"/>
    <cellStyle name="Normal 23 4 2 2 2 2" xfId="21179" xr:uid="{00000000-0005-0000-0000-00009C520000}"/>
    <cellStyle name="Normal 23 4 2 2 3" xfId="21180" xr:uid="{00000000-0005-0000-0000-00009D520000}"/>
    <cellStyle name="Normal 23 4 2 3" xfId="21181" xr:uid="{00000000-0005-0000-0000-00009E520000}"/>
    <cellStyle name="Normal 23 4 2 3 2" xfId="21182" xr:uid="{00000000-0005-0000-0000-00009F520000}"/>
    <cellStyle name="Normal 23 4 2 3 2 2" xfId="21183" xr:uid="{00000000-0005-0000-0000-0000A0520000}"/>
    <cellStyle name="Normal 23 4 2 3 3" xfId="21184" xr:uid="{00000000-0005-0000-0000-0000A1520000}"/>
    <cellStyle name="Normal 23 4 2 4" xfId="21185" xr:uid="{00000000-0005-0000-0000-0000A2520000}"/>
    <cellStyle name="Normal 23 4 2 4 2" xfId="21186" xr:uid="{00000000-0005-0000-0000-0000A3520000}"/>
    <cellStyle name="Normal 23 4 2 4 2 2" xfId="21187" xr:uid="{00000000-0005-0000-0000-0000A4520000}"/>
    <cellStyle name="Normal 23 4 2 4 3" xfId="21188" xr:uid="{00000000-0005-0000-0000-0000A5520000}"/>
    <cellStyle name="Normal 23 4 2 5" xfId="21189" xr:uid="{00000000-0005-0000-0000-0000A6520000}"/>
    <cellStyle name="Normal 23 4 2 5 2" xfId="21190" xr:uid="{00000000-0005-0000-0000-0000A7520000}"/>
    <cellStyle name="Normal 23 4 2 6" xfId="21191" xr:uid="{00000000-0005-0000-0000-0000A8520000}"/>
    <cellStyle name="Normal 23 4 2 6 2" xfId="21192" xr:uid="{00000000-0005-0000-0000-0000A9520000}"/>
    <cellStyle name="Normal 23 4 2 7" xfId="21193" xr:uid="{00000000-0005-0000-0000-0000AA520000}"/>
    <cellStyle name="Normal 23 4 3" xfId="21194" xr:uid="{00000000-0005-0000-0000-0000AB520000}"/>
    <cellStyle name="Normal 23 4 3 2" xfId="21195" xr:uid="{00000000-0005-0000-0000-0000AC520000}"/>
    <cellStyle name="Normal 23 4 3 2 2" xfId="21196" xr:uid="{00000000-0005-0000-0000-0000AD520000}"/>
    <cellStyle name="Normal 23 4 3 2 2 2" xfId="21197" xr:uid="{00000000-0005-0000-0000-0000AE520000}"/>
    <cellStyle name="Normal 23 4 3 2 3" xfId="21198" xr:uid="{00000000-0005-0000-0000-0000AF520000}"/>
    <cellStyle name="Normal 23 4 3 3" xfId="21199" xr:uid="{00000000-0005-0000-0000-0000B0520000}"/>
    <cellStyle name="Normal 23 4 3 3 2" xfId="21200" xr:uid="{00000000-0005-0000-0000-0000B1520000}"/>
    <cellStyle name="Normal 23 4 3 3 2 2" xfId="21201" xr:uid="{00000000-0005-0000-0000-0000B2520000}"/>
    <cellStyle name="Normal 23 4 3 3 3" xfId="21202" xr:uid="{00000000-0005-0000-0000-0000B3520000}"/>
    <cellStyle name="Normal 23 4 3 4" xfId="21203" xr:uid="{00000000-0005-0000-0000-0000B4520000}"/>
    <cellStyle name="Normal 23 4 3 4 2" xfId="21204" xr:uid="{00000000-0005-0000-0000-0000B5520000}"/>
    <cellStyle name="Normal 23 4 3 4 2 2" xfId="21205" xr:uid="{00000000-0005-0000-0000-0000B6520000}"/>
    <cellStyle name="Normal 23 4 3 4 3" xfId="21206" xr:uid="{00000000-0005-0000-0000-0000B7520000}"/>
    <cellStyle name="Normal 23 4 3 5" xfId="21207" xr:uid="{00000000-0005-0000-0000-0000B8520000}"/>
    <cellStyle name="Normal 23 4 3 5 2" xfId="21208" xr:uid="{00000000-0005-0000-0000-0000B9520000}"/>
    <cellStyle name="Normal 23 4 3 6" xfId="21209" xr:uid="{00000000-0005-0000-0000-0000BA520000}"/>
    <cellStyle name="Normal 23 4 3 6 2" xfId="21210" xr:uid="{00000000-0005-0000-0000-0000BB520000}"/>
    <cellStyle name="Normal 23 4 3 7" xfId="21211" xr:uid="{00000000-0005-0000-0000-0000BC520000}"/>
    <cellStyle name="Normal 23 4 4" xfId="21212" xr:uid="{00000000-0005-0000-0000-0000BD520000}"/>
    <cellStyle name="Normal 23 4 4 2" xfId="21213" xr:uid="{00000000-0005-0000-0000-0000BE520000}"/>
    <cellStyle name="Normal 23 4 4 2 2" xfId="21214" xr:uid="{00000000-0005-0000-0000-0000BF520000}"/>
    <cellStyle name="Normal 23 4 4 3" xfId="21215" xr:uid="{00000000-0005-0000-0000-0000C0520000}"/>
    <cellStyle name="Normal 23 4 5" xfId="21216" xr:uid="{00000000-0005-0000-0000-0000C1520000}"/>
    <cellStyle name="Normal 23 4 5 2" xfId="21217" xr:uid="{00000000-0005-0000-0000-0000C2520000}"/>
    <cellStyle name="Normal 23 4 5 2 2" xfId="21218" xr:uid="{00000000-0005-0000-0000-0000C3520000}"/>
    <cellStyle name="Normal 23 4 5 3" xfId="21219" xr:uid="{00000000-0005-0000-0000-0000C4520000}"/>
    <cellStyle name="Normal 23 4 6" xfId="21220" xr:uid="{00000000-0005-0000-0000-0000C5520000}"/>
    <cellStyle name="Normal 23 4 6 2" xfId="21221" xr:uid="{00000000-0005-0000-0000-0000C6520000}"/>
    <cellStyle name="Normal 23 4 6 2 2" xfId="21222" xr:uid="{00000000-0005-0000-0000-0000C7520000}"/>
    <cellStyle name="Normal 23 4 6 3" xfId="21223" xr:uid="{00000000-0005-0000-0000-0000C8520000}"/>
    <cellStyle name="Normal 23 4 7" xfId="21224" xr:uid="{00000000-0005-0000-0000-0000C9520000}"/>
    <cellStyle name="Normal 23 4 7 2" xfId="21225" xr:uid="{00000000-0005-0000-0000-0000CA520000}"/>
    <cellStyle name="Normal 23 4 8" xfId="21226" xr:uid="{00000000-0005-0000-0000-0000CB520000}"/>
    <cellStyle name="Normal 23 4 8 2" xfId="21227" xr:uid="{00000000-0005-0000-0000-0000CC520000}"/>
    <cellStyle name="Normal 23 4 9" xfId="21228" xr:uid="{00000000-0005-0000-0000-0000CD520000}"/>
    <cellStyle name="Normal 23 5" xfId="21229" xr:uid="{00000000-0005-0000-0000-0000CE520000}"/>
    <cellStyle name="Normal 23 5 2" xfId="21230" xr:uid="{00000000-0005-0000-0000-0000CF520000}"/>
    <cellStyle name="Normal 23 5 2 2" xfId="21231" xr:uid="{00000000-0005-0000-0000-0000D0520000}"/>
    <cellStyle name="Normal 23 5 2 2 2" xfId="21232" xr:uid="{00000000-0005-0000-0000-0000D1520000}"/>
    <cellStyle name="Normal 23 5 2 2 2 2" xfId="21233" xr:uid="{00000000-0005-0000-0000-0000D2520000}"/>
    <cellStyle name="Normal 23 5 2 2 3" xfId="21234" xr:uid="{00000000-0005-0000-0000-0000D3520000}"/>
    <cellStyle name="Normal 23 5 2 3" xfId="21235" xr:uid="{00000000-0005-0000-0000-0000D4520000}"/>
    <cellStyle name="Normal 23 5 2 3 2" xfId="21236" xr:uid="{00000000-0005-0000-0000-0000D5520000}"/>
    <cellStyle name="Normal 23 5 2 3 2 2" xfId="21237" xr:uid="{00000000-0005-0000-0000-0000D6520000}"/>
    <cellStyle name="Normal 23 5 2 3 3" xfId="21238" xr:uid="{00000000-0005-0000-0000-0000D7520000}"/>
    <cellStyle name="Normal 23 5 2 4" xfId="21239" xr:uid="{00000000-0005-0000-0000-0000D8520000}"/>
    <cellStyle name="Normal 23 5 2 4 2" xfId="21240" xr:uid="{00000000-0005-0000-0000-0000D9520000}"/>
    <cellStyle name="Normal 23 5 2 4 2 2" xfId="21241" xr:uid="{00000000-0005-0000-0000-0000DA520000}"/>
    <cellStyle name="Normal 23 5 2 4 3" xfId="21242" xr:uid="{00000000-0005-0000-0000-0000DB520000}"/>
    <cellStyle name="Normal 23 5 2 5" xfId="21243" xr:uid="{00000000-0005-0000-0000-0000DC520000}"/>
    <cellStyle name="Normal 23 5 2 5 2" xfId="21244" xr:uid="{00000000-0005-0000-0000-0000DD520000}"/>
    <cellStyle name="Normal 23 5 2 6" xfId="21245" xr:uid="{00000000-0005-0000-0000-0000DE520000}"/>
    <cellStyle name="Normal 23 5 2 6 2" xfId="21246" xr:uid="{00000000-0005-0000-0000-0000DF520000}"/>
    <cellStyle name="Normal 23 5 2 7" xfId="21247" xr:uid="{00000000-0005-0000-0000-0000E0520000}"/>
    <cellStyle name="Normal 23 5 3" xfId="21248" xr:uid="{00000000-0005-0000-0000-0000E1520000}"/>
    <cellStyle name="Normal 23 5 3 2" xfId="21249" xr:uid="{00000000-0005-0000-0000-0000E2520000}"/>
    <cellStyle name="Normal 23 5 3 2 2" xfId="21250" xr:uid="{00000000-0005-0000-0000-0000E3520000}"/>
    <cellStyle name="Normal 23 5 3 3" xfId="21251" xr:uid="{00000000-0005-0000-0000-0000E4520000}"/>
    <cellStyle name="Normal 23 5 4" xfId="21252" xr:uid="{00000000-0005-0000-0000-0000E5520000}"/>
    <cellStyle name="Normal 23 5 4 2" xfId="21253" xr:uid="{00000000-0005-0000-0000-0000E6520000}"/>
    <cellStyle name="Normal 23 5 4 2 2" xfId="21254" xr:uid="{00000000-0005-0000-0000-0000E7520000}"/>
    <cellStyle name="Normal 23 5 4 3" xfId="21255" xr:uid="{00000000-0005-0000-0000-0000E8520000}"/>
    <cellStyle name="Normal 23 5 5" xfId="21256" xr:uid="{00000000-0005-0000-0000-0000E9520000}"/>
    <cellStyle name="Normal 23 5 5 2" xfId="21257" xr:uid="{00000000-0005-0000-0000-0000EA520000}"/>
    <cellStyle name="Normal 23 5 5 2 2" xfId="21258" xr:uid="{00000000-0005-0000-0000-0000EB520000}"/>
    <cellStyle name="Normal 23 5 5 3" xfId="21259" xr:uid="{00000000-0005-0000-0000-0000EC520000}"/>
    <cellStyle name="Normal 23 5 6" xfId="21260" xr:uid="{00000000-0005-0000-0000-0000ED520000}"/>
    <cellStyle name="Normal 23 5 6 2" xfId="21261" xr:uid="{00000000-0005-0000-0000-0000EE520000}"/>
    <cellStyle name="Normal 23 5 7" xfId="21262" xr:uid="{00000000-0005-0000-0000-0000EF520000}"/>
    <cellStyle name="Normal 23 5 7 2" xfId="21263" xr:uid="{00000000-0005-0000-0000-0000F0520000}"/>
    <cellStyle name="Normal 23 5 8" xfId="21264" xr:uid="{00000000-0005-0000-0000-0000F1520000}"/>
    <cellStyle name="Normal 23 6" xfId="21265" xr:uid="{00000000-0005-0000-0000-0000F2520000}"/>
    <cellStyle name="Normal 23 6 2" xfId="21266" xr:uid="{00000000-0005-0000-0000-0000F3520000}"/>
    <cellStyle name="Normal 23 6 2 2" xfId="21267" xr:uid="{00000000-0005-0000-0000-0000F4520000}"/>
    <cellStyle name="Normal 23 6 2 2 2" xfId="21268" xr:uid="{00000000-0005-0000-0000-0000F5520000}"/>
    <cellStyle name="Normal 23 6 2 3" xfId="21269" xr:uid="{00000000-0005-0000-0000-0000F6520000}"/>
    <cellStyle name="Normal 23 6 3" xfId="21270" xr:uid="{00000000-0005-0000-0000-0000F7520000}"/>
    <cellStyle name="Normal 23 6 3 2" xfId="21271" xr:uid="{00000000-0005-0000-0000-0000F8520000}"/>
    <cellStyle name="Normal 23 6 3 2 2" xfId="21272" xr:uid="{00000000-0005-0000-0000-0000F9520000}"/>
    <cellStyle name="Normal 23 6 3 3" xfId="21273" xr:uid="{00000000-0005-0000-0000-0000FA520000}"/>
    <cellStyle name="Normal 23 6 4" xfId="21274" xr:uid="{00000000-0005-0000-0000-0000FB520000}"/>
    <cellStyle name="Normal 23 6 4 2" xfId="21275" xr:uid="{00000000-0005-0000-0000-0000FC520000}"/>
    <cellStyle name="Normal 23 6 4 2 2" xfId="21276" xr:uid="{00000000-0005-0000-0000-0000FD520000}"/>
    <cellStyle name="Normal 23 6 4 3" xfId="21277" xr:uid="{00000000-0005-0000-0000-0000FE520000}"/>
    <cellStyle name="Normal 23 6 5" xfId="21278" xr:uid="{00000000-0005-0000-0000-0000FF520000}"/>
    <cellStyle name="Normal 23 6 5 2" xfId="21279" xr:uid="{00000000-0005-0000-0000-000000530000}"/>
    <cellStyle name="Normal 23 6 6" xfId="21280" xr:uid="{00000000-0005-0000-0000-000001530000}"/>
    <cellStyle name="Normal 23 6 6 2" xfId="21281" xr:uid="{00000000-0005-0000-0000-000002530000}"/>
    <cellStyle name="Normal 23 6 7" xfId="21282" xr:uid="{00000000-0005-0000-0000-000003530000}"/>
    <cellStyle name="Normal 23 7" xfId="21283" xr:uid="{00000000-0005-0000-0000-000004530000}"/>
    <cellStyle name="Normal 23 7 2" xfId="21284" xr:uid="{00000000-0005-0000-0000-000005530000}"/>
    <cellStyle name="Normal 23 7 2 2" xfId="21285" xr:uid="{00000000-0005-0000-0000-000006530000}"/>
    <cellStyle name="Normal 23 7 2 2 2" xfId="21286" xr:uid="{00000000-0005-0000-0000-000007530000}"/>
    <cellStyle name="Normal 23 7 2 3" xfId="21287" xr:uid="{00000000-0005-0000-0000-000008530000}"/>
    <cellStyle name="Normal 23 7 3" xfId="21288" xr:uid="{00000000-0005-0000-0000-000009530000}"/>
    <cellStyle name="Normal 23 7 3 2" xfId="21289" xr:uid="{00000000-0005-0000-0000-00000A530000}"/>
    <cellStyle name="Normal 23 7 3 2 2" xfId="21290" xr:uid="{00000000-0005-0000-0000-00000B530000}"/>
    <cellStyle name="Normal 23 7 3 3" xfId="21291" xr:uid="{00000000-0005-0000-0000-00000C530000}"/>
    <cellStyle name="Normal 23 7 4" xfId="21292" xr:uid="{00000000-0005-0000-0000-00000D530000}"/>
    <cellStyle name="Normal 23 7 4 2" xfId="21293" xr:uid="{00000000-0005-0000-0000-00000E530000}"/>
    <cellStyle name="Normal 23 7 4 2 2" xfId="21294" xr:uid="{00000000-0005-0000-0000-00000F530000}"/>
    <cellStyle name="Normal 23 7 4 3" xfId="21295" xr:uid="{00000000-0005-0000-0000-000010530000}"/>
    <cellStyle name="Normal 23 7 5" xfId="21296" xr:uid="{00000000-0005-0000-0000-000011530000}"/>
    <cellStyle name="Normal 23 7 5 2" xfId="21297" xr:uid="{00000000-0005-0000-0000-000012530000}"/>
    <cellStyle name="Normal 23 7 6" xfId="21298" xr:uid="{00000000-0005-0000-0000-000013530000}"/>
    <cellStyle name="Normal 23 7 6 2" xfId="21299" xr:uid="{00000000-0005-0000-0000-000014530000}"/>
    <cellStyle name="Normal 23 7 7" xfId="21300" xr:uid="{00000000-0005-0000-0000-000015530000}"/>
    <cellStyle name="Normal 23 8" xfId="21301" xr:uid="{00000000-0005-0000-0000-000016530000}"/>
    <cellStyle name="Normal 23 8 2" xfId="21302" xr:uid="{00000000-0005-0000-0000-000017530000}"/>
    <cellStyle name="Normal 23 8 2 2" xfId="21303" xr:uid="{00000000-0005-0000-0000-000018530000}"/>
    <cellStyle name="Normal 23 8 3" xfId="21304" xr:uid="{00000000-0005-0000-0000-000019530000}"/>
    <cellStyle name="Normal 23 9" xfId="21305" xr:uid="{00000000-0005-0000-0000-00001A530000}"/>
    <cellStyle name="Normal 23 9 2" xfId="21306" xr:uid="{00000000-0005-0000-0000-00001B530000}"/>
    <cellStyle name="Normal 23 9 2 2" xfId="21307" xr:uid="{00000000-0005-0000-0000-00001C530000}"/>
    <cellStyle name="Normal 23 9 3" xfId="21308" xr:uid="{00000000-0005-0000-0000-00001D530000}"/>
    <cellStyle name="Normal 23_Confidential Information" xfId="21309" xr:uid="{00000000-0005-0000-0000-00001E530000}"/>
    <cellStyle name="Normal 24" xfId="517" xr:uid="{00000000-0005-0000-0000-00001F530000}"/>
    <cellStyle name="Normal 24 10" xfId="21310" xr:uid="{00000000-0005-0000-0000-000020530000}"/>
    <cellStyle name="Normal 24 10 2" xfId="21311" xr:uid="{00000000-0005-0000-0000-000021530000}"/>
    <cellStyle name="Normal 24 10 2 2" xfId="21312" xr:uid="{00000000-0005-0000-0000-000022530000}"/>
    <cellStyle name="Normal 24 10 3" xfId="21313" xr:uid="{00000000-0005-0000-0000-000023530000}"/>
    <cellStyle name="Normal 24 11" xfId="21314" xr:uid="{00000000-0005-0000-0000-000024530000}"/>
    <cellStyle name="Normal 24 11 2" xfId="21315" xr:uid="{00000000-0005-0000-0000-000025530000}"/>
    <cellStyle name="Normal 24 12" xfId="21316" xr:uid="{00000000-0005-0000-0000-000026530000}"/>
    <cellStyle name="Normal 24 12 2" xfId="21317" xr:uid="{00000000-0005-0000-0000-000027530000}"/>
    <cellStyle name="Normal 24 13" xfId="21318" xr:uid="{00000000-0005-0000-0000-000028530000}"/>
    <cellStyle name="Normal 24 2" xfId="518" xr:uid="{00000000-0005-0000-0000-000029530000}"/>
    <cellStyle name="Normal 24 2 10" xfId="21319" xr:uid="{00000000-0005-0000-0000-00002A530000}"/>
    <cellStyle name="Normal 24 2 10 2" xfId="21320" xr:uid="{00000000-0005-0000-0000-00002B530000}"/>
    <cellStyle name="Normal 24 2 11" xfId="21321" xr:uid="{00000000-0005-0000-0000-00002C530000}"/>
    <cellStyle name="Normal 24 2 2" xfId="21322" xr:uid="{00000000-0005-0000-0000-00002D530000}"/>
    <cellStyle name="Normal 24 2 2 2" xfId="21323" xr:uid="{00000000-0005-0000-0000-00002E530000}"/>
    <cellStyle name="Normal 24 2 2 2 2" xfId="21324" xr:uid="{00000000-0005-0000-0000-00002F530000}"/>
    <cellStyle name="Normal 24 2 2 2 2 2" xfId="21325" xr:uid="{00000000-0005-0000-0000-000030530000}"/>
    <cellStyle name="Normal 24 2 2 2 2 2 2" xfId="21326" xr:uid="{00000000-0005-0000-0000-000031530000}"/>
    <cellStyle name="Normal 24 2 2 2 2 3" xfId="21327" xr:uid="{00000000-0005-0000-0000-000032530000}"/>
    <cellStyle name="Normal 24 2 2 2 3" xfId="21328" xr:uid="{00000000-0005-0000-0000-000033530000}"/>
    <cellStyle name="Normal 24 2 2 2 3 2" xfId="21329" xr:uid="{00000000-0005-0000-0000-000034530000}"/>
    <cellStyle name="Normal 24 2 2 2 3 2 2" xfId="21330" xr:uid="{00000000-0005-0000-0000-000035530000}"/>
    <cellStyle name="Normal 24 2 2 2 3 3" xfId="21331" xr:uid="{00000000-0005-0000-0000-000036530000}"/>
    <cellStyle name="Normal 24 2 2 2 4" xfId="21332" xr:uid="{00000000-0005-0000-0000-000037530000}"/>
    <cellStyle name="Normal 24 2 2 2 4 2" xfId="21333" xr:uid="{00000000-0005-0000-0000-000038530000}"/>
    <cellStyle name="Normal 24 2 2 2 4 2 2" xfId="21334" xr:uid="{00000000-0005-0000-0000-000039530000}"/>
    <cellStyle name="Normal 24 2 2 2 4 3" xfId="21335" xr:uid="{00000000-0005-0000-0000-00003A530000}"/>
    <cellStyle name="Normal 24 2 2 2 5" xfId="21336" xr:uid="{00000000-0005-0000-0000-00003B530000}"/>
    <cellStyle name="Normal 24 2 2 2 5 2" xfId="21337" xr:uid="{00000000-0005-0000-0000-00003C530000}"/>
    <cellStyle name="Normal 24 2 2 2 6" xfId="21338" xr:uid="{00000000-0005-0000-0000-00003D530000}"/>
    <cellStyle name="Normal 24 2 2 2 6 2" xfId="21339" xr:uid="{00000000-0005-0000-0000-00003E530000}"/>
    <cellStyle name="Normal 24 2 2 2 7" xfId="21340" xr:uid="{00000000-0005-0000-0000-00003F530000}"/>
    <cellStyle name="Normal 24 2 2 3" xfId="21341" xr:uid="{00000000-0005-0000-0000-000040530000}"/>
    <cellStyle name="Normal 24 2 2 3 2" xfId="21342" xr:uid="{00000000-0005-0000-0000-000041530000}"/>
    <cellStyle name="Normal 24 2 2 3 2 2" xfId="21343" xr:uid="{00000000-0005-0000-0000-000042530000}"/>
    <cellStyle name="Normal 24 2 2 3 2 2 2" xfId="21344" xr:uid="{00000000-0005-0000-0000-000043530000}"/>
    <cellStyle name="Normal 24 2 2 3 2 3" xfId="21345" xr:uid="{00000000-0005-0000-0000-000044530000}"/>
    <cellStyle name="Normal 24 2 2 3 3" xfId="21346" xr:uid="{00000000-0005-0000-0000-000045530000}"/>
    <cellStyle name="Normal 24 2 2 3 3 2" xfId="21347" xr:uid="{00000000-0005-0000-0000-000046530000}"/>
    <cellStyle name="Normal 24 2 2 3 3 2 2" xfId="21348" xr:uid="{00000000-0005-0000-0000-000047530000}"/>
    <cellStyle name="Normal 24 2 2 3 3 3" xfId="21349" xr:uid="{00000000-0005-0000-0000-000048530000}"/>
    <cellStyle name="Normal 24 2 2 3 4" xfId="21350" xr:uid="{00000000-0005-0000-0000-000049530000}"/>
    <cellStyle name="Normal 24 2 2 3 4 2" xfId="21351" xr:uid="{00000000-0005-0000-0000-00004A530000}"/>
    <cellStyle name="Normal 24 2 2 3 4 2 2" xfId="21352" xr:uid="{00000000-0005-0000-0000-00004B530000}"/>
    <cellStyle name="Normal 24 2 2 3 4 3" xfId="21353" xr:uid="{00000000-0005-0000-0000-00004C530000}"/>
    <cellStyle name="Normal 24 2 2 3 5" xfId="21354" xr:uid="{00000000-0005-0000-0000-00004D530000}"/>
    <cellStyle name="Normal 24 2 2 3 5 2" xfId="21355" xr:uid="{00000000-0005-0000-0000-00004E530000}"/>
    <cellStyle name="Normal 24 2 2 3 6" xfId="21356" xr:uid="{00000000-0005-0000-0000-00004F530000}"/>
    <cellStyle name="Normal 24 2 2 3 6 2" xfId="21357" xr:uid="{00000000-0005-0000-0000-000050530000}"/>
    <cellStyle name="Normal 24 2 2 3 7" xfId="21358" xr:uid="{00000000-0005-0000-0000-000051530000}"/>
    <cellStyle name="Normal 24 2 2 4" xfId="21359" xr:uid="{00000000-0005-0000-0000-000052530000}"/>
    <cellStyle name="Normal 24 2 2 4 2" xfId="21360" xr:uid="{00000000-0005-0000-0000-000053530000}"/>
    <cellStyle name="Normal 24 2 2 4 2 2" xfId="21361" xr:uid="{00000000-0005-0000-0000-000054530000}"/>
    <cellStyle name="Normal 24 2 2 4 3" xfId="21362" xr:uid="{00000000-0005-0000-0000-000055530000}"/>
    <cellStyle name="Normal 24 2 2 5" xfId="21363" xr:uid="{00000000-0005-0000-0000-000056530000}"/>
    <cellStyle name="Normal 24 2 2 5 2" xfId="21364" xr:uid="{00000000-0005-0000-0000-000057530000}"/>
    <cellStyle name="Normal 24 2 2 5 2 2" xfId="21365" xr:uid="{00000000-0005-0000-0000-000058530000}"/>
    <cellStyle name="Normal 24 2 2 5 3" xfId="21366" xr:uid="{00000000-0005-0000-0000-000059530000}"/>
    <cellStyle name="Normal 24 2 2 6" xfId="21367" xr:uid="{00000000-0005-0000-0000-00005A530000}"/>
    <cellStyle name="Normal 24 2 2 6 2" xfId="21368" xr:uid="{00000000-0005-0000-0000-00005B530000}"/>
    <cellStyle name="Normal 24 2 2 6 2 2" xfId="21369" xr:uid="{00000000-0005-0000-0000-00005C530000}"/>
    <cellStyle name="Normal 24 2 2 6 3" xfId="21370" xr:uid="{00000000-0005-0000-0000-00005D530000}"/>
    <cellStyle name="Normal 24 2 2 7" xfId="21371" xr:uid="{00000000-0005-0000-0000-00005E530000}"/>
    <cellStyle name="Normal 24 2 2 7 2" xfId="21372" xr:uid="{00000000-0005-0000-0000-00005F530000}"/>
    <cellStyle name="Normal 24 2 2 8" xfId="21373" xr:uid="{00000000-0005-0000-0000-000060530000}"/>
    <cellStyle name="Normal 24 2 2 8 2" xfId="21374" xr:uid="{00000000-0005-0000-0000-000061530000}"/>
    <cellStyle name="Normal 24 2 2 9" xfId="21375" xr:uid="{00000000-0005-0000-0000-000062530000}"/>
    <cellStyle name="Normal 24 2 3" xfId="21376" xr:uid="{00000000-0005-0000-0000-000063530000}"/>
    <cellStyle name="Normal 24 2 3 2" xfId="21377" xr:uid="{00000000-0005-0000-0000-000064530000}"/>
    <cellStyle name="Normal 24 2 3 2 2" xfId="21378" xr:uid="{00000000-0005-0000-0000-000065530000}"/>
    <cellStyle name="Normal 24 2 3 2 2 2" xfId="21379" xr:uid="{00000000-0005-0000-0000-000066530000}"/>
    <cellStyle name="Normal 24 2 3 2 2 2 2" xfId="21380" xr:uid="{00000000-0005-0000-0000-000067530000}"/>
    <cellStyle name="Normal 24 2 3 2 2 3" xfId="21381" xr:uid="{00000000-0005-0000-0000-000068530000}"/>
    <cellStyle name="Normal 24 2 3 2 3" xfId="21382" xr:uid="{00000000-0005-0000-0000-000069530000}"/>
    <cellStyle name="Normal 24 2 3 2 3 2" xfId="21383" xr:uid="{00000000-0005-0000-0000-00006A530000}"/>
    <cellStyle name="Normal 24 2 3 2 3 2 2" xfId="21384" xr:uid="{00000000-0005-0000-0000-00006B530000}"/>
    <cellStyle name="Normal 24 2 3 2 3 3" xfId="21385" xr:uid="{00000000-0005-0000-0000-00006C530000}"/>
    <cellStyle name="Normal 24 2 3 2 4" xfId="21386" xr:uid="{00000000-0005-0000-0000-00006D530000}"/>
    <cellStyle name="Normal 24 2 3 2 4 2" xfId="21387" xr:uid="{00000000-0005-0000-0000-00006E530000}"/>
    <cellStyle name="Normal 24 2 3 2 4 2 2" xfId="21388" xr:uid="{00000000-0005-0000-0000-00006F530000}"/>
    <cellStyle name="Normal 24 2 3 2 4 3" xfId="21389" xr:uid="{00000000-0005-0000-0000-000070530000}"/>
    <cellStyle name="Normal 24 2 3 2 5" xfId="21390" xr:uid="{00000000-0005-0000-0000-000071530000}"/>
    <cellStyle name="Normal 24 2 3 2 5 2" xfId="21391" xr:uid="{00000000-0005-0000-0000-000072530000}"/>
    <cellStyle name="Normal 24 2 3 2 6" xfId="21392" xr:uid="{00000000-0005-0000-0000-000073530000}"/>
    <cellStyle name="Normal 24 2 3 2 6 2" xfId="21393" xr:uid="{00000000-0005-0000-0000-000074530000}"/>
    <cellStyle name="Normal 24 2 3 2 7" xfId="21394" xr:uid="{00000000-0005-0000-0000-000075530000}"/>
    <cellStyle name="Normal 24 2 3 3" xfId="21395" xr:uid="{00000000-0005-0000-0000-000076530000}"/>
    <cellStyle name="Normal 24 2 3 3 2" xfId="21396" xr:uid="{00000000-0005-0000-0000-000077530000}"/>
    <cellStyle name="Normal 24 2 3 3 2 2" xfId="21397" xr:uid="{00000000-0005-0000-0000-000078530000}"/>
    <cellStyle name="Normal 24 2 3 3 3" xfId="21398" xr:uid="{00000000-0005-0000-0000-000079530000}"/>
    <cellStyle name="Normal 24 2 3 4" xfId="21399" xr:uid="{00000000-0005-0000-0000-00007A530000}"/>
    <cellStyle name="Normal 24 2 3 4 2" xfId="21400" xr:uid="{00000000-0005-0000-0000-00007B530000}"/>
    <cellStyle name="Normal 24 2 3 4 2 2" xfId="21401" xr:uid="{00000000-0005-0000-0000-00007C530000}"/>
    <cellStyle name="Normal 24 2 3 4 3" xfId="21402" xr:uid="{00000000-0005-0000-0000-00007D530000}"/>
    <cellStyle name="Normal 24 2 3 5" xfId="21403" xr:uid="{00000000-0005-0000-0000-00007E530000}"/>
    <cellStyle name="Normal 24 2 3 5 2" xfId="21404" xr:uid="{00000000-0005-0000-0000-00007F530000}"/>
    <cellStyle name="Normal 24 2 3 5 2 2" xfId="21405" xr:uid="{00000000-0005-0000-0000-000080530000}"/>
    <cellStyle name="Normal 24 2 3 5 3" xfId="21406" xr:uid="{00000000-0005-0000-0000-000081530000}"/>
    <cellStyle name="Normal 24 2 3 6" xfId="21407" xr:uid="{00000000-0005-0000-0000-000082530000}"/>
    <cellStyle name="Normal 24 2 3 6 2" xfId="21408" xr:uid="{00000000-0005-0000-0000-000083530000}"/>
    <cellStyle name="Normal 24 2 3 7" xfId="21409" xr:uid="{00000000-0005-0000-0000-000084530000}"/>
    <cellStyle name="Normal 24 2 3 7 2" xfId="21410" xr:uid="{00000000-0005-0000-0000-000085530000}"/>
    <cellStyle name="Normal 24 2 3 8" xfId="21411" xr:uid="{00000000-0005-0000-0000-000086530000}"/>
    <cellStyle name="Normal 24 2 4" xfId="21412" xr:uid="{00000000-0005-0000-0000-000087530000}"/>
    <cellStyle name="Normal 24 2 4 2" xfId="21413" xr:uid="{00000000-0005-0000-0000-000088530000}"/>
    <cellStyle name="Normal 24 2 4 2 2" xfId="21414" xr:uid="{00000000-0005-0000-0000-000089530000}"/>
    <cellStyle name="Normal 24 2 4 2 2 2" xfId="21415" xr:uid="{00000000-0005-0000-0000-00008A530000}"/>
    <cellStyle name="Normal 24 2 4 2 3" xfId="21416" xr:uid="{00000000-0005-0000-0000-00008B530000}"/>
    <cellStyle name="Normal 24 2 4 3" xfId="21417" xr:uid="{00000000-0005-0000-0000-00008C530000}"/>
    <cellStyle name="Normal 24 2 4 3 2" xfId="21418" xr:uid="{00000000-0005-0000-0000-00008D530000}"/>
    <cellStyle name="Normal 24 2 4 3 2 2" xfId="21419" xr:uid="{00000000-0005-0000-0000-00008E530000}"/>
    <cellStyle name="Normal 24 2 4 3 3" xfId="21420" xr:uid="{00000000-0005-0000-0000-00008F530000}"/>
    <cellStyle name="Normal 24 2 4 4" xfId="21421" xr:uid="{00000000-0005-0000-0000-000090530000}"/>
    <cellStyle name="Normal 24 2 4 4 2" xfId="21422" xr:uid="{00000000-0005-0000-0000-000091530000}"/>
    <cellStyle name="Normal 24 2 4 4 2 2" xfId="21423" xr:uid="{00000000-0005-0000-0000-000092530000}"/>
    <cellStyle name="Normal 24 2 4 4 3" xfId="21424" xr:uid="{00000000-0005-0000-0000-000093530000}"/>
    <cellStyle name="Normal 24 2 4 5" xfId="21425" xr:uid="{00000000-0005-0000-0000-000094530000}"/>
    <cellStyle name="Normal 24 2 4 5 2" xfId="21426" xr:uid="{00000000-0005-0000-0000-000095530000}"/>
    <cellStyle name="Normal 24 2 4 6" xfId="21427" xr:uid="{00000000-0005-0000-0000-000096530000}"/>
    <cellStyle name="Normal 24 2 4 6 2" xfId="21428" xr:uid="{00000000-0005-0000-0000-000097530000}"/>
    <cellStyle name="Normal 24 2 4 7" xfId="21429" xr:uid="{00000000-0005-0000-0000-000098530000}"/>
    <cellStyle name="Normal 24 2 5" xfId="21430" xr:uid="{00000000-0005-0000-0000-000099530000}"/>
    <cellStyle name="Normal 24 2 5 2" xfId="21431" xr:uid="{00000000-0005-0000-0000-00009A530000}"/>
    <cellStyle name="Normal 24 2 5 2 2" xfId="21432" xr:uid="{00000000-0005-0000-0000-00009B530000}"/>
    <cellStyle name="Normal 24 2 5 2 2 2" xfId="21433" xr:uid="{00000000-0005-0000-0000-00009C530000}"/>
    <cellStyle name="Normal 24 2 5 2 3" xfId="21434" xr:uid="{00000000-0005-0000-0000-00009D530000}"/>
    <cellStyle name="Normal 24 2 5 3" xfId="21435" xr:uid="{00000000-0005-0000-0000-00009E530000}"/>
    <cellStyle name="Normal 24 2 5 3 2" xfId="21436" xr:uid="{00000000-0005-0000-0000-00009F530000}"/>
    <cellStyle name="Normal 24 2 5 3 2 2" xfId="21437" xr:uid="{00000000-0005-0000-0000-0000A0530000}"/>
    <cellStyle name="Normal 24 2 5 3 3" xfId="21438" xr:uid="{00000000-0005-0000-0000-0000A1530000}"/>
    <cellStyle name="Normal 24 2 5 4" xfId="21439" xr:uid="{00000000-0005-0000-0000-0000A2530000}"/>
    <cellStyle name="Normal 24 2 5 4 2" xfId="21440" xr:uid="{00000000-0005-0000-0000-0000A3530000}"/>
    <cellStyle name="Normal 24 2 5 4 2 2" xfId="21441" xr:uid="{00000000-0005-0000-0000-0000A4530000}"/>
    <cellStyle name="Normal 24 2 5 4 3" xfId="21442" xr:uid="{00000000-0005-0000-0000-0000A5530000}"/>
    <cellStyle name="Normal 24 2 5 5" xfId="21443" xr:uid="{00000000-0005-0000-0000-0000A6530000}"/>
    <cellStyle name="Normal 24 2 5 5 2" xfId="21444" xr:uid="{00000000-0005-0000-0000-0000A7530000}"/>
    <cellStyle name="Normal 24 2 5 6" xfId="21445" xr:uid="{00000000-0005-0000-0000-0000A8530000}"/>
    <cellStyle name="Normal 24 2 5 6 2" xfId="21446" xr:uid="{00000000-0005-0000-0000-0000A9530000}"/>
    <cellStyle name="Normal 24 2 5 7" xfId="21447" xr:uid="{00000000-0005-0000-0000-0000AA530000}"/>
    <cellStyle name="Normal 24 2 6" xfId="21448" xr:uid="{00000000-0005-0000-0000-0000AB530000}"/>
    <cellStyle name="Normal 24 2 6 2" xfId="21449" xr:uid="{00000000-0005-0000-0000-0000AC530000}"/>
    <cellStyle name="Normal 24 2 6 2 2" xfId="21450" xr:uid="{00000000-0005-0000-0000-0000AD530000}"/>
    <cellStyle name="Normal 24 2 6 3" xfId="21451" xr:uid="{00000000-0005-0000-0000-0000AE530000}"/>
    <cellStyle name="Normal 24 2 7" xfId="21452" xr:uid="{00000000-0005-0000-0000-0000AF530000}"/>
    <cellStyle name="Normal 24 2 7 2" xfId="21453" xr:uid="{00000000-0005-0000-0000-0000B0530000}"/>
    <cellStyle name="Normal 24 2 7 2 2" xfId="21454" xr:uid="{00000000-0005-0000-0000-0000B1530000}"/>
    <cellStyle name="Normal 24 2 7 3" xfId="21455" xr:uid="{00000000-0005-0000-0000-0000B2530000}"/>
    <cellStyle name="Normal 24 2 8" xfId="21456" xr:uid="{00000000-0005-0000-0000-0000B3530000}"/>
    <cellStyle name="Normal 24 2 8 2" xfId="21457" xr:uid="{00000000-0005-0000-0000-0000B4530000}"/>
    <cellStyle name="Normal 24 2 8 2 2" xfId="21458" xr:uid="{00000000-0005-0000-0000-0000B5530000}"/>
    <cellStyle name="Normal 24 2 8 3" xfId="21459" xr:uid="{00000000-0005-0000-0000-0000B6530000}"/>
    <cellStyle name="Normal 24 2 9" xfId="21460" xr:uid="{00000000-0005-0000-0000-0000B7530000}"/>
    <cellStyle name="Normal 24 2 9 2" xfId="21461" xr:uid="{00000000-0005-0000-0000-0000B8530000}"/>
    <cellStyle name="Normal 24 3" xfId="519" xr:uid="{00000000-0005-0000-0000-0000B9530000}"/>
    <cellStyle name="Normal 24 3 10" xfId="21462" xr:uid="{00000000-0005-0000-0000-0000BA530000}"/>
    <cellStyle name="Normal 24 3 10 2" xfId="21463" xr:uid="{00000000-0005-0000-0000-0000BB530000}"/>
    <cellStyle name="Normal 24 3 11" xfId="21464" xr:uid="{00000000-0005-0000-0000-0000BC530000}"/>
    <cellStyle name="Normal 24 3 2" xfId="21465" xr:uid="{00000000-0005-0000-0000-0000BD530000}"/>
    <cellStyle name="Normal 24 3 2 2" xfId="21466" xr:uid="{00000000-0005-0000-0000-0000BE530000}"/>
    <cellStyle name="Normal 24 3 2 2 2" xfId="21467" xr:uid="{00000000-0005-0000-0000-0000BF530000}"/>
    <cellStyle name="Normal 24 3 2 2 2 2" xfId="21468" xr:uid="{00000000-0005-0000-0000-0000C0530000}"/>
    <cellStyle name="Normal 24 3 2 2 2 2 2" xfId="21469" xr:uid="{00000000-0005-0000-0000-0000C1530000}"/>
    <cellStyle name="Normal 24 3 2 2 2 3" xfId="21470" xr:uid="{00000000-0005-0000-0000-0000C2530000}"/>
    <cellStyle name="Normal 24 3 2 2 3" xfId="21471" xr:uid="{00000000-0005-0000-0000-0000C3530000}"/>
    <cellStyle name="Normal 24 3 2 2 3 2" xfId="21472" xr:uid="{00000000-0005-0000-0000-0000C4530000}"/>
    <cellStyle name="Normal 24 3 2 2 3 2 2" xfId="21473" xr:uid="{00000000-0005-0000-0000-0000C5530000}"/>
    <cellStyle name="Normal 24 3 2 2 3 3" xfId="21474" xr:uid="{00000000-0005-0000-0000-0000C6530000}"/>
    <cellStyle name="Normal 24 3 2 2 4" xfId="21475" xr:uid="{00000000-0005-0000-0000-0000C7530000}"/>
    <cellStyle name="Normal 24 3 2 2 4 2" xfId="21476" xr:uid="{00000000-0005-0000-0000-0000C8530000}"/>
    <cellStyle name="Normal 24 3 2 2 4 2 2" xfId="21477" xr:uid="{00000000-0005-0000-0000-0000C9530000}"/>
    <cellStyle name="Normal 24 3 2 2 4 3" xfId="21478" xr:uid="{00000000-0005-0000-0000-0000CA530000}"/>
    <cellStyle name="Normal 24 3 2 2 5" xfId="21479" xr:uid="{00000000-0005-0000-0000-0000CB530000}"/>
    <cellStyle name="Normal 24 3 2 2 5 2" xfId="21480" xr:uid="{00000000-0005-0000-0000-0000CC530000}"/>
    <cellStyle name="Normal 24 3 2 2 6" xfId="21481" xr:uid="{00000000-0005-0000-0000-0000CD530000}"/>
    <cellStyle name="Normal 24 3 2 2 6 2" xfId="21482" xr:uid="{00000000-0005-0000-0000-0000CE530000}"/>
    <cellStyle name="Normal 24 3 2 2 7" xfId="21483" xr:uid="{00000000-0005-0000-0000-0000CF530000}"/>
    <cellStyle name="Normal 24 3 2 3" xfId="21484" xr:uid="{00000000-0005-0000-0000-0000D0530000}"/>
    <cellStyle name="Normal 24 3 2 3 2" xfId="21485" xr:uid="{00000000-0005-0000-0000-0000D1530000}"/>
    <cellStyle name="Normal 24 3 2 3 2 2" xfId="21486" xr:uid="{00000000-0005-0000-0000-0000D2530000}"/>
    <cellStyle name="Normal 24 3 2 3 2 2 2" xfId="21487" xr:uid="{00000000-0005-0000-0000-0000D3530000}"/>
    <cellStyle name="Normal 24 3 2 3 2 3" xfId="21488" xr:uid="{00000000-0005-0000-0000-0000D4530000}"/>
    <cellStyle name="Normal 24 3 2 3 3" xfId="21489" xr:uid="{00000000-0005-0000-0000-0000D5530000}"/>
    <cellStyle name="Normal 24 3 2 3 3 2" xfId="21490" xr:uid="{00000000-0005-0000-0000-0000D6530000}"/>
    <cellStyle name="Normal 24 3 2 3 3 2 2" xfId="21491" xr:uid="{00000000-0005-0000-0000-0000D7530000}"/>
    <cellStyle name="Normal 24 3 2 3 3 3" xfId="21492" xr:uid="{00000000-0005-0000-0000-0000D8530000}"/>
    <cellStyle name="Normal 24 3 2 3 4" xfId="21493" xr:uid="{00000000-0005-0000-0000-0000D9530000}"/>
    <cellStyle name="Normal 24 3 2 3 4 2" xfId="21494" xr:uid="{00000000-0005-0000-0000-0000DA530000}"/>
    <cellStyle name="Normal 24 3 2 3 4 2 2" xfId="21495" xr:uid="{00000000-0005-0000-0000-0000DB530000}"/>
    <cellStyle name="Normal 24 3 2 3 4 3" xfId="21496" xr:uid="{00000000-0005-0000-0000-0000DC530000}"/>
    <cellStyle name="Normal 24 3 2 3 5" xfId="21497" xr:uid="{00000000-0005-0000-0000-0000DD530000}"/>
    <cellStyle name="Normal 24 3 2 3 5 2" xfId="21498" xr:uid="{00000000-0005-0000-0000-0000DE530000}"/>
    <cellStyle name="Normal 24 3 2 3 6" xfId="21499" xr:uid="{00000000-0005-0000-0000-0000DF530000}"/>
    <cellStyle name="Normal 24 3 2 3 6 2" xfId="21500" xr:uid="{00000000-0005-0000-0000-0000E0530000}"/>
    <cellStyle name="Normal 24 3 2 3 7" xfId="21501" xr:uid="{00000000-0005-0000-0000-0000E1530000}"/>
    <cellStyle name="Normal 24 3 2 4" xfId="21502" xr:uid="{00000000-0005-0000-0000-0000E2530000}"/>
    <cellStyle name="Normal 24 3 2 4 2" xfId="21503" xr:uid="{00000000-0005-0000-0000-0000E3530000}"/>
    <cellStyle name="Normal 24 3 2 4 2 2" xfId="21504" xr:uid="{00000000-0005-0000-0000-0000E4530000}"/>
    <cellStyle name="Normal 24 3 2 4 3" xfId="21505" xr:uid="{00000000-0005-0000-0000-0000E5530000}"/>
    <cellStyle name="Normal 24 3 2 5" xfId="21506" xr:uid="{00000000-0005-0000-0000-0000E6530000}"/>
    <cellStyle name="Normal 24 3 2 5 2" xfId="21507" xr:uid="{00000000-0005-0000-0000-0000E7530000}"/>
    <cellStyle name="Normal 24 3 2 5 2 2" xfId="21508" xr:uid="{00000000-0005-0000-0000-0000E8530000}"/>
    <cellStyle name="Normal 24 3 2 5 3" xfId="21509" xr:uid="{00000000-0005-0000-0000-0000E9530000}"/>
    <cellStyle name="Normal 24 3 2 6" xfId="21510" xr:uid="{00000000-0005-0000-0000-0000EA530000}"/>
    <cellStyle name="Normal 24 3 2 6 2" xfId="21511" xr:uid="{00000000-0005-0000-0000-0000EB530000}"/>
    <cellStyle name="Normal 24 3 2 6 2 2" xfId="21512" xr:uid="{00000000-0005-0000-0000-0000EC530000}"/>
    <cellStyle name="Normal 24 3 2 6 3" xfId="21513" xr:uid="{00000000-0005-0000-0000-0000ED530000}"/>
    <cellStyle name="Normal 24 3 2 7" xfId="21514" xr:uid="{00000000-0005-0000-0000-0000EE530000}"/>
    <cellStyle name="Normal 24 3 2 7 2" xfId="21515" xr:uid="{00000000-0005-0000-0000-0000EF530000}"/>
    <cellStyle name="Normal 24 3 2 8" xfId="21516" xr:uid="{00000000-0005-0000-0000-0000F0530000}"/>
    <cellStyle name="Normal 24 3 2 8 2" xfId="21517" xr:uid="{00000000-0005-0000-0000-0000F1530000}"/>
    <cellStyle name="Normal 24 3 2 9" xfId="21518" xr:uid="{00000000-0005-0000-0000-0000F2530000}"/>
    <cellStyle name="Normal 24 3 3" xfId="21519" xr:uid="{00000000-0005-0000-0000-0000F3530000}"/>
    <cellStyle name="Normal 24 3 3 2" xfId="21520" xr:uid="{00000000-0005-0000-0000-0000F4530000}"/>
    <cellStyle name="Normal 24 3 3 2 2" xfId="21521" xr:uid="{00000000-0005-0000-0000-0000F5530000}"/>
    <cellStyle name="Normal 24 3 3 2 2 2" xfId="21522" xr:uid="{00000000-0005-0000-0000-0000F6530000}"/>
    <cellStyle name="Normal 24 3 3 2 2 2 2" xfId="21523" xr:uid="{00000000-0005-0000-0000-0000F7530000}"/>
    <cellStyle name="Normal 24 3 3 2 2 3" xfId="21524" xr:uid="{00000000-0005-0000-0000-0000F8530000}"/>
    <cellStyle name="Normal 24 3 3 2 3" xfId="21525" xr:uid="{00000000-0005-0000-0000-0000F9530000}"/>
    <cellStyle name="Normal 24 3 3 2 3 2" xfId="21526" xr:uid="{00000000-0005-0000-0000-0000FA530000}"/>
    <cellStyle name="Normal 24 3 3 2 3 2 2" xfId="21527" xr:uid="{00000000-0005-0000-0000-0000FB530000}"/>
    <cellStyle name="Normal 24 3 3 2 3 3" xfId="21528" xr:uid="{00000000-0005-0000-0000-0000FC530000}"/>
    <cellStyle name="Normal 24 3 3 2 4" xfId="21529" xr:uid="{00000000-0005-0000-0000-0000FD530000}"/>
    <cellStyle name="Normal 24 3 3 2 4 2" xfId="21530" xr:uid="{00000000-0005-0000-0000-0000FE530000}"/>
    <cellStyle name="Normal 24 3 3 2 4 2 2" xfId="21531" xr:uid="{00000000-0005-0000-0000-0000FF530000}"/>
    <cellStyle name="Normal 24 3 3 2 4 3" xfId="21532" xr:uid="{00000000-0005-0000-0000-000000540000}"/>
    <cellStyle name="Normal 24 3 3 2 5" xfId="21533" xr:uid="{00000000-0005-0000-0000-000001540000}"/>
    <cellStyle name="Normal 24 3 3 2 5 2" xfId="21534" xr:uid="{00000000-0005-0000-0000-000002540000}"/>
    <cellStyle name="Normal 24 3 3 2 6" xfId="21535" xr:uid="{00000000-0005-0000-0000-000003540000}"/>
    <cellStyle name="Normal 24 3 3 2 6 2" xfId="21536" xr:uid="{00000000-0005-0000-0000-000004540000}"/>
    <cellStyle name="Normal 24 3 3 2 7" xfId="21537" xr:uid="{00000000-0005-0000-0000-000005540000}"/>
    <cellStyle name="Normal 24 3 3 3" xfId="21538" xr:uid="{00000000-0005-0000-0000-000006540000}"/>
    <cellStyle name="Normal 24 3 3 3 2" xfId="21539" xr:uid="{00000000-0005-0000-0000-000007540000}"/>
    <cellStyle name="Normal 24 3 3 3 2 2" xfId="21540" xr:uid="{00000000-0005-0000-0000-000008540000}"/>
    <cellStyle name="Normal 24 3 3 3 3" xfId="21541" xr:uid="{00000000-0005-0000-0000-000009540000}"/>
    <cellStyle name="Normal 24 3 3 4" xfId="21542" xr:uid="{00000000-0005-0000-0000-00000A540000}"/>
    <cellStyle name="Normal 24 3 3 4 2" xfId="21543" xr:uid="{00000000-0005-0000-0000-00000B540000}"/>
    <cellStyle name="Normal 24 3 3 4 2 2" xfId="21544" xr:uid="{00000000-0005-0000-0000-00000C540000}"/>
    <cellStyle name="Normal 24 3 3 4 3" xfId="21545" xr:uid="{00000000-0005-0000-0000-00000D540000}"/>
    <cellStyle name="Normal 24 3 3 5" xfId="21546" xr:uid="{00000000-0005-0000-0000-00000E540000}"/>
    <cellStyle name="Normal 24 3 3 5 2" xfId="21547" xr:uid="{00000000-0005-0000-0000-00000F540000}"/>
    <cellStyle name="Normal 24 3 3 5 2 2" xfId="21548" xr:uid="{00000000-0005-0000-0000-000010540000}"/>
    <cellStyle name="Normal 24 3 3 5 3" xfId="21549" xr:uid="{00000000-0005-0000-0000-000011540000}"/>
    <cellStyle name="Normal 24 3 3 6" xfId="21550" xr:uid="{00000000-0005-0000-0000-000012540000}"/>
    <cellStyle name="Normal 24 3 3 6 2" xfId="21551" xr:uid="{00000000-0005-0000-0000-000013540000}"/>
    <cellStyle name="Normal 24 3 3 7" xfId="21552" xr:uid="{00000000-0005-0000-0000-000014540000}"/>
    <cellStyle name="Normal 24 3 3 7 2" xfId="21553" xr:uid="{00000000-0005-0000-0000-000015540000}"/>
    <cellStyle name="Normal 24 3 3 8" xfId="21554" xr:uid="{00000000-0005-0000-0000-000016540000}"/>
    <cellStyle name="Normal 24 3 4" xfId="21555" xr:uid="{00000000-0005-0000-0000-000017540000}"/>
    <cellStyle name="Normal 24 3 4 2" xfId="21556" xr:uid="{00000000-0005-0000-0000-000018540000}"/>
    <cellStyle name="Normal 24 3 4 2 2" xfId="21557" xr:uid="{00000000-0005-0000-0000-000019540000}"/>
    <cellStyle name="Normal 24 3 4 2 2 2" xfId="21558" xr:uid="{00000000-0005-0000-0000-00001A540000}"/>
    <cellStyle name="Normal 24 3 4 2 3" xfId="21559" xr:uid="{00000000-0005-0000-0000-00001B540000}"/>
    <cellStyle name="Normal 24 3 4 3" xfId="21560" xr:uid="{00000000-0005-0000-0000-00001C540000}"/>
    <cellStyle name="Normal 24 3 4 3 2" xfId="21561" xr:uid="{00000000-0005-0000-0000-00001D540000}"/>
    <cellStyle name="Normal 24 3 4 3 2 2" xfId="21562" xr:uid="{00000000-0005-0000-0000-00001E540000}"/>
    <cellStyle name="Normal 24 3 4 3 3" xfId="21563" xr:uid="{00000000-0005-0000-0000-00001F540000}"/>
    <cellStyle name="Normal 24 3 4 4" xfId="21564" xr:uid="{00000000-0005-0000-0000-000020540000}"/>
    <cellStyle name="Normal 24 3 4 4 2" xfId="21565" xr:uid="{00000000-0005-0000-0000-000021540000}"/>
    <cellStyle name="Normal 24 3 4 4 2 2" xfId="21566" xr:uid="{00000000-0005-0000-0000-000022540000}"/>
    <cellStyle name="Normal 24 3 4 4 3" xfId="21567" xr:uid="{00000000-0005-0000-0000-000023540000}"/>
    <cellStyle name="Normal 24 3 4 5" xfId="21568" xr:uid="{00000000-0005-0000-0000-000024540000}"/>
    <cellStyle name="Normal 24 3 4 5 2" xfId="21569" xr:uid="{00000000-0005-0000-0000-000025540000}"/>
    <cellStyle name="Normal 24 3 4 6" xfId="21570" xr:uid="{00000000-0005-0000-0000-000026540000}"/>
    <cellStyle name="Normal 24 3 4 6 2" xfId="21571" xr:uid="{00000000-0005-0000-0000-000027540000}"/>
    <cellStyle name="Normal 24 3 4 7" xfId="21572" xr:uid="{00000000-0005-0000-0000-000028540000}"/>
    <cellStyle name="Normal 24 3 5" xfId="21573" xr:uid="{00000000-0005-0000-0000-000029540000}"/>
    <cellStyle name="Normal 24 3 5 2" xfId="21574" xr:uid="{00000000-0005-0000-0000-00002A540000}"/>
    <cellStyle name="Normal 24 3 5 2 2" xfId="21575" xr:uid="{00000000-0005-0000-0000-00002B540000}"/>
    <cellStyle name="Normal 24 3 5 2 2 2" xfId="21576" xr:uid="{00000000-0005-0000-0000-00002C540000}"/>
    <cellStyle name="Normal 24 3 5 2 3" xfId="21577" xr:uid="{00000000-0005-0000-0000-00002D540000}"/>
    <cellStyle name="Normal 24 3 5 3" xfId="21578" xr:uid="{00000000-0005-0000-0000-00002E540000}"/>
    <cellStyle name="Normal 24 3 5 3 2" xfId="21579" xr:uid="{00000000-0005-0000-0000-00002F540000}"/>
    <cellStyle name="Normal 24 3 5 3 2 2" xfId="21580" xr:uid="{00000000-0005-0000-0000-000030540000}"/>
    <cellStyle name="Normal 24 3 5 3 3" xfId="21581" xr:uid="{00000000-0005-0000-0000-000031540000}"/>
    <cellStyle name="Normal 24 3 5 4" xfId="21582" xr:uid="{00000000-0005-0000-0000-000032540000}"/>
    <cellStyle name="Normal 24 3 5 4 2" xfId="21583" xr:uid="{00000000-0005-0000-0000-000033540000}"/>
    <cellStyle name="Normal 24 3 5 4 2 2" xfId="21584" xr:uid="{00000000-0005-0000-0000-000034540000}"/>
    <cellStyle name="Normal 24 3 5 4 3" xfId="21585" xr:uid="{00000000-0005-0000-0000-000035540000}"/>
    <cellStyle name="Normal 24 3 5 5" xfId="21586" xr:uid="{00000000-0005-0000-0000-000036540000}"/>
    <cellStyle name="Normal 24 3 5 5 2" xfId="21587" xr:uid="{00000000-0005-0000-0000-000037540000}"/>
    <cellStyle name="Normal 24 3 5 6" xfId="21588" xr:uid="{00000000-0005-0000-0000-000038540000}"/>
    <cellStyle name="Normal 24 3 5 6 2" xfId="21589" xr:uid="{00000000-0005-0000-0000-000039540000}"/>
    <cellStyle name="Normal 24 3 5 7" xfId="21590" xr:uid="{00000000-0005-0000-0000-00003A540000}"/>
    <cellStyle name="Normal 24 3 6" xfId="21591" xr:uid="{00000000-0005-0000-0000-00003B540000}"/>
    <cellStyle name="Normal 24 3 6 2" xfId="21592" xr:uid="{00000000-0005-0000-0000-00003C540000}"/>
    <cellStyle name="Normal 24 3 6 2 2" xfId="21593" xr:uid="{00000000-0005-0000-0000-00003D540000}"/>
    <cellStyle name="Normal 24 3 6 3" xfId="21594" xr:uid="{00000000-0005-0000-0000-00003E540000}"/>
    <cellStyle name="Normal 24 3 7" xfId="21595" xr:uid="{00000000-0005-0000-0000-00003F540000}"/>
    <cellStyle name="Normal 24 3 7 2" xfId="21596" xr:uid="{00000000-0005-0000-0000-000040540000}"/>
    <cellStyle name="Normal 24 3 7 2 2" xfId="21597" xr:uid="{00000000-0005-0000-0000-000041540000}"/>
    <cellStyle name="Normal 24 3 7 3" xfId="21598" xr:uid="{00000000-0005-0000-0000-000042540000}"/>
    <cellStyle name="Normal 24 3 8" xfId="21599" xr:uid="{00000000-0005-0000-0000-000043540000}"/>
    <cellStyle name="Normal 24 3 8 2" xfId="21600" xr:uid="{00000000-0005-0000-0000-000044540000}"/>
    <cellStyle name="Normal 24 3 8 2 2" xfId="21601" xr:uid="{00000000-0005-0000-0000-000045540000}"/>
    <cellStyle name="Normal 24 3 8 3" xfId="21602" xr:uid="{00000000-0005-0000-0000-000046540000}"/>
    <cellStyle name="Normal 24 3 9" xfId="21603" xr:uid="{00000000-0005-0000-0000-000047540000}"/>
    <cellStyle name="Normal 24 3 9 2" xfId="21604" xr:uid="{00000000-0005-0000-0000-000048540000}"/>
    <cellStyle name="Normal 24 4" xfId="21605" xr:uid="{00000000-0005-0000-0000-000049540000}"/>
    <cellStyle name="Normal 24 4 2" xfId="21606" xr:uid="{00000000-0005-0000-0000-00004A540000}"/>
    <cellStyle name="Normal 24 4 2 2" xfId="21607" xr:uid="{00000000-0005-0000-0000-00004B540000}"/>
    <cellStyle name="Normal 24 4 2 2 2" xfId="21608" xr:uid="{00000000-0005-0000-0000-00004C540000}"/>
    <cellStyle name="Normal 24 4 2 2 2 2" xfId="21609" xr:uid="{00000000-0005-0000-0000-00004D540000}"/>
    <cellStyle name="Normal 24 4 2 2 3" xfId="21610" xr:uid="{00000000-0005-0000-0000-00004E540000}"/>
    <cellStyle name="Normal 24 4 2 3" xfId="21611" xr:uid="{00000000-0005-0000-0000-00004F540000}"/>
    <cellStyle name="Normal 24 4 2 3 2" xfId="21612" xr:uid="{00000000-0005-0000-0000-000050540000}"/>
    <cellStyle name="Normal 24 4 2 3 2 2" xfId="21613" xr:uid="{00000000-0005-0000-0000-000051540000}"/>
    <cellStyle name="Normal 24 4 2 3 3" xfId="21614" xr:uid="{00000000-0005-0000-0000-000052540000}"/>
    <cellStyle name="Normal 24 4 2 4" xfId="21615" xr:uid="{00000000-0005-0000-0000-000053540000}"/>
    <cellStyle name="Normal 24 4 2 4 2" xfId="21616" xr:uid="{00000000-0005-0000-0000-000054540000}"/>
    <cellStyle name="Normal 24 4 2 4 2 2" xfId="21617" xr:uid="{00000000-0005-0000-0000-000055540000}"/>
    <cellStyle name="Normal 24 4 2 4 3" xfId="21618" xr:uid="{00000000-0005-0000-0000-000056540000}"/>
    <cellStyle name="Normal 24 4 2 5" xfId="21619" xr:uid="{00000000-0005-0000-0000-000057540000}"/>
    <cellStyle name="Normal 24 4 2 5 2" xfId="21620" xr:uid="{00000000-0005-0000-0000-000058540000}"/>
    <cellStyle name="Normal 24 4 2 6" xfId="21621" xr:uid="{00000000-0005-0000-0000-000059540000}"/>
    <cellStyle name="Normal 24 4 2 6 2" xfId="21622" xr:uid="{00000000-0005-0000-0000-00005A540000}"/>
    <cellStyle name="Normal 24 4 2 7" xfId="21623" xr:uid="{00000000-0005-0000-0000-00005B540000}"/>
    <cellStyle name="Normal 24 4 3" xfId="21624" xr:uid="{00000000-0005-0000-0000-00005C540000}"/>
    <cellStyle name="Normal 24 4 3 2" xfId="21625" xr:uid="{00000000-0005-0000-0000-00005D540000}"/>
    <cellStyle name="Normal 24 4 3 2 2" xfId="21626" xr:uid="{00000000-0005-0000-0000-00005E540000}"/>
    <cellStyle name="Normal 24 4 3 2 2 2" xfId="21627" xr:uid="{00000000-0005-0000-0000-00005F540000}"/>
    <cellStyle name="Normal 24 4 3 2 3" xfId="21628" xr:uid="{00000000-0005-0000-0000-000060540000}"/>
    <cellStyle name="Normal 24 4 3 3" xfId="21629" xr:uid="{00000000-0005-0000-0000-000061540000}"/>
    <cellStyle name="Normal 24 4 3 3 2" xfId="21630" xr:uid="{00000000-0005-0000-0000-000062540000}"/>
    <cellStyle name="Normal 24 4 3 3 2 2" xfId="21631" xr:uid="{00000000-0005-0000-0000-000063540000}"/>
    <cellStyle name="Normal 24 4 3 3 3" xfId="21632" xr:uid="{00000000-0005-0000-0000-000064540000}"/>
    <cellStyle name="Normal 24 4 3 4" xfId="21633" xr:uid="{00000000-0005-0000-0000-000065540000}"/>
    <cellStyle name="Normal 24 4 3 4 2" xfId="21634" xr:uid="{00000000-0005-0000-0000-000066540000}"/>
    <cellStyle name="Normal 24 4 3 4 2 2" xfId="21635" xr:uid="{00000000-0005-0000-0000-000067540000}"/>
    <cellStyle name="Normal 24 4 3 4 3" xfId="21636" xr:uid="{00000000-0005-0000-0000-000068540000}"/>
    <cellStyle name="Normal 24 4 3 5" xfId="21637" xr:uid="{00000000-0005-0000-0000-000069540000}"/>
    <cellStyle name="Normal 24 4 3 5 2" xfId="21638" xr:uid="{00000000-0005-0000-0000-00006A540000}"/>
    <cellStyle name="Normal 24 4 3 6" xfId="21639" xr:uid="{00000000-0005-0000-0000-00006B540000}"/>
    <cellStyle name="Normal 24 4 3 6 2" xfId="21640" xr:uid="{00000000-0005-0000-0000-00006C540000}"/>
    <cellStyle name="Normal 24 4 3 7" xfId="21641" xr:uid="{00000000-0005-0000-0000-00006D540000}"/>
    <cellStyle name="Normal 24 4 4" xfId="21642" xr:uid="{00000000-0005-0000-0000-00006E540000}"/>
    <cellStyle name="Normal 24 4 4 2" xfId="21643" xr:uid="{00000000-0005-0000-0000-00006F540000}"/>
    <cellStyle name="Normal 24 4 4 2 2" xfId="21644" xr:uid="{00000000-0005-0000-0000-000070540000}"/>
    <cellStyle name="Normal 24 4 4 3" xfId="21645" xr:uid="{00000000-0005-0000-0000-000071540000}"/>
    <cellStyle name="Normal 24 4 5" xfId="21646" xr:uid="{00000000-0005-0000-0000-000072540000}"/>
    <cellStyle name="Normal 24 4 5 2" xfId="21647" xr:uid="{00000000-0005-0000-0000-000073540000}"/>
    <cellStyle name="Normal 24 4 5 2 2" xfId="21648" xr:uid="{00000000-0005-0000-0000-000074540000}"/>
    <cellStyle name="Normal 24 4 5 3" xfId="21649" xr:uid="{00000000-0005-0000-0000-000075540000}"/>
    <cellStyle name="Normal 24 4 6" xfId="21650" xr:uid="{00000000-0005-0000-0000-000076540000}"/>
    <cellStyle name="Normal 24 4 6 2" xfId="21651" xr:uid="{00000000-0005-0000-0000-000077540000}"/>
    <cellStyle name="Normal 24 4 6 2 2" xfId="21652" xr:uid="{00000000-0005-0000-0000-000078540000}"/>
    <cellStyle name="Normal 24 4 6 3" xfId="21653" xr:uid="{00000000-0005-0000-0000-000079540000}"/>
    <cellStyle name="Normal 24 4 7" xfId="21654" xr:uid="{00000000-0005-0000-0000-00007A540000}"/>
    <cellStyle name="Normal 24 4 7 2" xfId="21655" xr:uid="{00000000-0005-0000-0000-00007B540000}"/>
    <cellStyle name="Normal 24 4 8" xfId="21656" xr:uid="{00000000-0005-0000-0000-00007C540000}"/>
    <cellStyle name="Normal 24 4 8 2" xfId="21657" xr:uid="{00000000-0005-0000-0000-00007D540000}"/>
    <cellStyle name="Normal 24 4 9" xfId="21658" xr:uid="{00000000-0005-0000-0000-00007E540000}"/>
    <cellStyle name="Normal 24 5" xfId="21659" xr:uid="{00000000-0005-0000-0000-00007F540000}"/>
    <cellStyle name="Normal 24 5 2" xfId="21660" xr:uid="{00000000-0005-0000-0000-000080540000}"/>
    <cellStyle name="Normal 24 5 2 2" xfId="21661" xr:uid="{00000000-0005-0000-0000-000081540000}"/>
    <cellStyle name="Normal 24 5 2 2 2" xfId="21662" xr:uid="{00000000-0005-0000-0000-000082540000}"/>
    <cellStyle name="Normal 24 5 2 2 2 2" xfId="21663" xr:uid="{00000000-0005-0000-0000-000083540000}"/>
    <cellStyle name="Normal 24 5 2 2 3" xfId="21664" xr:uid="{00000000-0005-0000-0000-000084540000}"/>
    <cellStyle name="Normal 24 5 2 3" xfId="21665" xr:uid="{00000000-0005-0000-0000-000085540000}"/>
    <cellStyle name="Normal 24 5 2 3 2" xfId="21666" xr:uid="{00000000-0005-0000-0000-000086540000}"/>
    <cellStyle name="Normal 24 5 2 3 2 2" xfId="21667" xr:uid="{00000000-0005-0000-0000-000087540000}"/>
    <cellStyle name="Normal 24 5 2 3 3" xfId="21668" xr:uid="{00000000-0005-0000-0000-000088540000}"/>
    <cellStyle name="Normal 24 5 2 4" xfId="21669" xr:uid="{00000000-0005-0000-0000-000089540000}"/>
    <cellStyle name="Normal 24 5 2 4 2" xfId="21670" xr:uid="{00000000-0005-0000-0000-00008A540000}"/>
    <cellStyle name="Normal 24 5 2 4 2 2" xfId="21671" xr:uid="{00000000-0005-0000-0000-00008B540000}"/>
    <cellStyle name="Normal 24 5 2 4 3" xfId="21672" xr:uid="{00000000-0005-0000-0000-00008C540000}"/>
    <cellStyle name="Normal 24 5 2 5" xfId="21673" xr:uid="{00000000-0005-0000-0000-00008D540000}"/>
    <cellStyle name="Normal 24 5 2 5 2" xfId="21674" xr:uid="{00000000-0005-0000-0000-00008E540000}"/>
    <cellStyle name="Normal 24 5 2 6" xfId="21675" xr:uid="{00000000-0005-0000-0000-00008F540000}"/>
    <cellStyle name="Normal 24 5 2 6 2" xfId="21676" xr:uid="{00000000-0005-0000-0000-000090540000}"/>
    <cellStyle name="Normal 24 5 2 7" xfId="21677" xr:uid="{00000000-0005-0000-0000-000091540000}"/>
    <cellStyle name="Normal 24 5 3" xfId="21678" xr:uid="{00000000-0005-0000-0000-000092540000}"/>
    <cellStyle name="Normal 24 5 3 2" xfId="21679" xr:uid="{00000000-0005-0000-0000-000093540000}"/>
    <cellStyle name="Normal 24 5 3 2 2" xfId="21680" xr:uid="{00000000-0005-0000-0000-000094540000}"/>
    <cellStyle name="Normal 24 5 3 3" xfId="21681" xr:uid="{00000000-0005-0000-0000-000095540000}"/>
    <cellStyle name="Normal 24 5 4" xfId="21682" xr:uid="{00000000-0005-0000-0000-000096540000}"/>
    <cellStyle name="Normal 24 5 4 2" xfId="21683" xr:uid="{00000000-0005-0000-0000-000097540000}"/>
    <cellStyle name="Normal 24 5 4 2 2" xfId="21684" xr:uid="{00000000-0005-0000-0000-000098540000}"/>
    <cellStyle name="Normal 24 5 4 3" xfId="21685" xr:uid="{00000000-0005-0000-0000-000099540000}"/>
    <cellStyle name="Normal 24 5 5" xfId="21686" xr:uid="{00000000-0005-0000-0000-00009A540000}"/>
    <cellStyle name="Normal 24 5 5 2" xfId="21687" xr:uid="{00000000-0005-0000-0000-00009B540000}"/>
    <cellStyle name="Normal 24 5 5 2 2" xfId="21688" xr:uid="{00000000-0005-0000-0000-00009C540000}"/>
    <cellStyle name="Normal 24 5 5 3" xfId="21689" xr:uid="{00000000-0005-0000-0000-00009D540000}"/>
    <cellStyle name="Normal 24 5 6" xfId="21690" xr:uid="{00000000-0005-0000-0000-00009E540000}"/>
    <cellStyle name="Normal 24 5 6 2" xfId="21691" xr:uid="{00000000-0005-0000-0000-00009F540000}"/>
    <cellStyle name="Normal 24 5 7" xfId="21692" xr:uid="{00000000-0005-0000-0000-0000A0540000}"/>
    <cellStyle name="Normal 24 5 7 2" xfId="21693" xr:uid="{00000000-0005-0000-0000-0000A1540000}"/>
    <cellStyle name="Normal 24 5 8" xfId="21694" xr:uid="{00000000-0005-0000-0000-0000A2540000}"/>
    <cellStyle name="Normal 24 6" xfId="21695" xr:uid="{00000000-0005-0000-0000-0000A3540000}"/>
    <cellStyle name="Normal 24 6 2" xfId="21696" xr:uid="{00000000-0005-0000-0000-0000A4540000}"/>
    <cellStyle name="Normal 24 6 2 2" xfId="21697" xr:uid="{00000000-0005-0000-0000-0000A5540000}"/>
    <cellStyle name="Normal 24 6 2 2 2" xfId="21698" xr:uid="{00000000-0005-0000-0000-0000A6540000}"/>
    <cellStyle name="Normal 24 6 2 3" xfId="21699" xr:uid="{00000000-0005-0000-0000-0000A7540000}"/>
    <cellStyle name="Normal 24 6 3" xfId="21700" xr:uid="{00000000-0005-0000-0000-0000A8540000}"/>
    <cellStyle name="Normal 24 6 3 2" xfId="21701" xr:uid="{00000000-0005-0000-0000-0000A9540000}"/>
    <cellStyle name="Normal 24 6 3 2 2" xfId="21702" xr:uid="{00000000-0005-0000-0000-0000AA540000}"/>
    <cellStyle name="Normal 24 6 3 3" xfId="21703" xr:uid="{00000000-0005-0000-0000-0000AB540000}"/>
    <cellStyle name="Normal 24 6 4" xfId="21704" xr:uid="{00000000-0005-0000-0000-0000AC540000}"/>
    <cellStyle name="Normal 24 6 4 2" xfId="21705" xr:uid="{00000000-0005-0000-0000-0000AD540000}"/>
    <cellStyle name="Normal 24 6 4 2 2" xfId="21706" xr:uid="{00000000-0005-0000-0000-0000AE540000}"/>
    <cellStyle name="Normal 24 6 4 3" xfId="21707" xr:uid="{00000000-0005-0000-0000-0000AF540000}"/>
    <cellStyle name="Normal 24 6 5" xfId="21708" xr:uid="{00000000-0005-0000-0000-0000B0540000}"/>
    <cellStyle name="Normal 24 6 5 2" xfId="21709" xr:uid="{00000000-0005-0000-0000-0000B1540000}"/>
    <cellStyle name="Normal 24 6 6" xfId="21710" xr:uid="{00000000-0005-0000-0000-0000B2540000}"/>
    <cellStyle name="Normal 24 6 6 2" xfId="21711" xr:uid="{00000000-0005-0000-0000-0000B3540000}"/>
    <cellStyle name="Normal 24 6 7" xfId="21712" xr:uid="{00000000-0005-0000-0000-0000B4540000}"/>
    <cellStyle name="Normal 24 7" xfId="21713" xr:uid="{00000000-0005-0000-0000-0000B5540000}"/>
    <cellStyle name="Normal 24 7 2" xfId="21714" xr:uid="{00000000-0005-0000-0000-0000B6540000}"/>
    <cellStyle name="Normal 24 7 2 2" xfId="21715" xr:uid="{00000000-0005-0000-0000-0000B7540000}"/>
    <cellStyle name="Normal 24 7 2 2 2" xfId="21716" xr:uid="{00000000-0005-0000-0000-0000B8540000}"/>
    <cellStyle name="Normal 24 7 2 3" xfId="21717" xr:uid="{00000000-0005-0000-0000-0000B9540000}"/>
    <cellStyle name="Normal 24 7 3" xfId="21718" xr:uid="{00000000-0005-0000-0000-0000BA540000}"/>
    <cellStyle name="Normal 24 7 3 2" xfId="21719" xr:uid="{00000000-0005-0000-0000-0000BB540000}"/>
    <cellStyle name="Normal 24 7 3 2 2" xfId="21720" xr:uid="{00000000-0005-0000-0000-0000BC540000}"/>
    <cellStyle name="Normal 24 7 3 3" xfId="21721" xr:uid="{00000000-0005-0000-0000-0000BD540000}"/>
    <cellStyle name="Normal 24 7 4" xfId="21722" xr:uid="{00000000-0005-0000-0000-0000BE540000}"/>
    <cellStyle name="Normal 24 7 4 2" xfId="21723" xr:uid="{00000000-0005-0000-0000-0000BF540000}"/>
    <cellStyle name="Normal 24 7 4 2 2" xfId="21724" xr:uid="{00000000-0005-0000-0000-0000C0540000}"/>
    <cellStyle name="Normal 24 7 4 3" xfId="21725" xr:uid="{00000000-0005-0000-0000-0000C1540000}"/>
    <cellStyle name="Normal 24 7 5" xfId="21726" xr:uid="{00000000-0005-0000-0000-0000C2540000}"/>
    <cellStyle name="Normal 24 7 5 2" xfId="21727" xr:uid="{00000000-0005-0000-0000-0000C3540000}"/>
    <cellStyle name="Normal 24 7 6" xfId="21728" xr:uid="{00000000-0005-0000-0000-0000C4540000}"/>
    <cellStyle name="Normal 24 7 6 2" xfId="21729" xr:uid="{00000000-0005-0000-0000-0000C5540000}"/>
    <cellStyle name="Normal 24 7 7" xfId="21730" xr:uid="{00000000-0005-0000-0000-0000C6540000}"/>
    <cellStyle name="Normal 24 8" xfId="21731" xr:uid="{00000000-0005-0000-0000-0000C7540000}"/>
    <cellStyle name="Normal 24 8 2" xfId="21732" xr:uid="{00000000-0005-0000-0000-0000C8540000}"/>
    <cellStyle name="Normal 24 8 2 2" xfId="21733" xr:uid="{00000000-0005-0000-0000-0000C9540000}"/>
    <cellStyle name="Normal 24 8 3" xfId="21734" xr:uid="{00000000-0005-0000-0000-0000CA540000}"/>
    <cellStyle name="Normal 24 9" xfId="21735" xr:uid="{00000000-0005-0000-0000-0000CB540000}"/>
    <cellStyle name="Normal 24 9 2" xfId="21736" xr:uid="{00000000-0005-0000-0000-0000CC540000}"/>
    <cellStyle name="Normal 24 9 2 2" xfId="21737" xr:uid="{00000000-0005-0000-0000-0000CD540000}"/>
    <cellStyle name="Normal 24 9 3" xfId="21738" xr:uid="{00000000-0005-0000-0000-0000CE540000}"/>
    <cellStyle name="Normal 24_Confidential Information" xfId="21739" xr:uid="{00000000-0005-0000-0000-0000CF540000}"/>
    <cellStyle name="Normal 25" xfId="520" xr:uid="{00000000-0005-0000-0000-0000D0540000}"/>
    <cellStyle name="Normal 25 10" xfId="21740" xr:uid="{00000000-0005-0000-0000-0000D1540000}"/>
    <cellStyle name="Normal 25 10 2" xfId="21741" xr:uid="{00000000-0005-0000-0000-0000D2540000}"/>
    <cellStyle name="Normal 25 10 2 2" xfId="21742" xr:uid="{00000000-0005-0000-0000-0000D3540000}"/>
    <cellStyle name="Normal 25 10 3" xfId="21743" xr:uid="{00000000-0005-0000-0000-0000D4540000}"/>
    <cellStyle name="Normal 25 11" xfId="21744" xr:uid="{00000000-0005-0000-0000-0000D5540000}"/>
    <cellStyle name="Normal 25 11 2" xfId="21745" xr:uid="{00000000-0005-0000-0000-0000D6540000}"/>
    <cellStyle name="Normal 25 12" xfId="21746" xr:uid="{00000000-0005-0000-0000-0000D7540000}"/>
    <cellStyle name="Normal 25 12 2" xfId="21747" xr:uid="{00000000-0005-0000-0000-0000D8540000}"/>
    <cellStyle name="Normal 25 13" xfId="21748" xr:uid="{00000000-0005-0000-0000-0000D9540000}"/>
    <cellStyle name="Normal 25 2" xfId="521" xr:uid="{00000000-0005-0000-0000-0000DA540000}"/>
    <cellStyle name="Normal 25 2 10" xfId="21749" xr:uid="{00000000-0005-0000-0000-0000DB540000}"/>
    <cellStyle name="Normal 25 2 10 2" xfId="21750" xr:uid="{00000000-0005-0000-0000-0000DC540000}"/>
    <cellStyle name="Normal 25 2 11" xfId="21751" xr:uid="{00000000-0005-0000-0000-0000DD540000}"/>
    <cellStyle name="Normal 25 2 2" xfId="21752" xr:uid="{00000000-0005-0000-0000-0000DE540000}"/>
    <cellStyle name="Normal 25 2 2 2" xfId="21753" xr:uid="{00000000-0005-0000-0000-0000DF540000}"/>
    <cellStyle name="Normal 25 2 2 2 2" xfId="21754" xr:uid="{00000000-0005-0000-0000-0000E0540000}"/>
    <cellStyle name="Normal 25 2 2 2 2 2" xfId="21755" xr:uid="{00000000-0005-0000-0000-0000E1540000}"/>
    <cellStyle name="Normal 25 2 2 2 2 2 2" xfId="21756" xr:uid="{00000000-0005-0000-0000-0000E2540000}"/>
    <cellStyle name="Normal 25 2 2 2 2 3" xfId="21757" xr:uid="{00000000-0005-0000-0000-0000E3540000}"/>
    <cellStyle name="Normal 25 2 2 2 3" xfId="21758" xr:uid="{00000000-0005-0000-0000-0000E4540000}"/>
    <cellStyle name="Normal 25 2 2 2 3 2" xfId="21759" xr:uid="{00000000-0005-0000-0000-0000E5540000}"/>
    <cellStyle name="Normal 25 2 2 2 3 2 2" xfId="21760" xr:uid="{00000000-0005-0000-0000-0000E6540000}"/>
    <cellStyle name="Normal 25 2 2 2 3 3" xfId="21761" xr:uid="{00000000-0005-0000-0000-0000E7540000}"/>
    <cellStyle name="Normal 25 2 2 2 4" xfId="21762" xr:uid="{00000000-0005-0000-0000-0000E8540000}"/>
    <cellStyle name="Normal 25 2 2 2 4 2" xfId="21763" xr:uid="{00000000-0005-0000-0000-0000E9540000}"/>
    <cellStyle name="Normal 25 2 2 2 4 2 2" xfId="21764" xr:uid="{00000000-0005-0000-0000-0000EA540000}"/>
    <cellStyle name="Normal 25 2 2 2 4 3" xfId="21765" xr:uid="{00000000-0005-0000-0000-0000EB540000}"/>
    <cellStyle name="Normal 25 2 2 2 5" xfId="21766" xr:uid="{00000000-0005-0000-0000-0000EC540000}"/>
    <cellStyle name="Normal 25 2 2 2 5 2" xfId="21767" xr:uid="{00000000-0005-0000-0000-0000ED540000}"/>
    <cellStyle name="Normal 25 2 2 2 6" xfId="21768" xr:uid="{00000000-0005-0000-0000-0000EE540000}"/>
    <cellStyle name="Normal 25 2 2 2 6 2" xfId="21769" xr:uid="{00000000-0005-0000-0000-0000EF540000}"/>
    <cellStyle name="Normal 25 2 2 2 7" xfId="21770" xr:uid="{00000000-0005-0000-0000-0000F0540000}"/>
    <cellStyle name="Normal 25 2 2 3" xfId="21771" xr:uid="{00000000-0005-0000-0000-0000F1540000}"/>
    <cellStyle name="Normal 25 2 2 3 2" xfId="21772" xr:uid="{00000000-0005-0000-0000-0000F2540000}"/>
    <cellStyle name="Normal 25 2 2 3 2 2" xfId="21773" xr:uid="{00000000-0005-0000-0000-0000F3540000}"/>
    <cellStyle name="Normal 25 2 2 3 2 2 2" xfId="21774" xr:uid="{00000000-0005-0000-0000-0000F4540000}"/>
    <cellStyle name="Normal 25 2 2 3 2 3" xfId="21775" xr:uid="{00000000-0005-0000-0000-0000F5540000}"/>
    <cellStyle name="Normal 25 2 2 3 3" xfId="21776" xr:uid="{00000000-0005-0000-0000-0000F6540000}"/>
    <cellStyle name="Normal 25 2 2 3 3 2" xfId="21777" xr:uid="{00000000-0005-0000-0000-0000F7540000}"/>
    <cellStyle name="Normal 25 2 2 3 3 2 2" xfId="21778" xr:uid="{00000000-0005-0000-0000-0000F8540000}"/>
    <cellStyle name="Normal 25 2 2 3 3 3" xfId="21779" xr:uid="{00000000-0005-0000-0000-0000F9540000}"/>
    <cellStyle name="Normal 25 2 2 3 4" xfId="21780" xr:uid="{00000000-0005-0000-0000-0000FA540000}"/>
    <cellStyle name="Normal 25 2 2 3 4 2" xfId="21781" xr:uid="{00000000-0005-0000-0000-0000FB540000}"/>
    <cellStyle name="Normal 25 2 2 3 4 2 2" xfId="21782" xr:uid="{00000000-0005-0000-0000-0000FC540000}"/>
    <cellStyle name="Normal 25 2 2 3 4 3" xfId="21783" xr:uid="{00000000-0005-0000-0000-0000FD540000}"/>
    <cellStyle name="Normal 25 2 2 3 5" xfId="21784" xr:uid="{00000000-0005-0000-0000-0000FE540000}"/>
    <cellStyle name="Normal 25 2 2 3 5 2" xfId="21785" xr:uid="{00000000-0005-0000-0000-0000FF540000}"/>
    <cellStyle name="Normal 25 2 2 3 6" xfId="21786" xr:uid="{00000000-0005-0000-0000-000000550000}"/>
    <cellStyle name="Normal 25 2 2 3 6 2" xfId="21787" xr:uid="{00000000-0005-0000-0000-000001550000}"/>
    <cellStyle name="Normal 25 2 2 3 7" xfId="21788" xr:uid="{00000000-0005-0000-0000-000002550000}"/>
    <cellStyle name="Normal 25 2 2 4" xfId="21789" xr:uid="{00000000-0005-0000-0000-000003550000}"/>
    <cellStyle name="Normal 25 2 2 4 2" xfId="21790" xr:uid="{00000000-0005-0000-0000-000004550000}"/>
    <cellStyle name="Normal 25 2 2 4 2 2" xfId="21791" xr:uid="{00000000-0005-0000-0000-000005550000}"/>
    <cellStyle name="Normal 25 2 2 4 3" xfId="21792" xr:uid="{00000000-0005-0000-0000-000006550000}"/>
    <cellStyle name="Normal 25 2 2 5" xfId="21793" xr:uid="{00000000-0005-0000-0000-000007550000}"/>
    <cellStyle name="Normal 25 2 2 5 2" xfId="21794" xr:uid="{00000000-0005-0000-0000-000008550000}"/>
    <cellStyle name="Normal 25 2 2 5 2 2" xfId="21795" xr:uid="{00000000-0005-0000-0000-000009550000}"/>
    <cellStyle name="Normal 25 2 2 5 3" xfId="21796" xr:uid="{00000000-0005-0000-0000-00000A550000}"/>
    <cellStyle name="Normal 25 2 2 6" xfId="21797" xr:uid="{00000000-0005-0000-0000-00000B550000}"/>
    <cellStyle name="Normal 25 2 2 6 2" xfId="21798" xr:uid="{00000000-0005-0000-0000-00000C550000}"/>
    <cellStyle name="Normal 25 2 2 6 2 2" xfId="21799" xr:uid="{00000000-0005-0000-0000-00000D550000}"/>
    <cellStyle name="Normal 25 2 2 6 3" xfId="21800" xr:uid="{00000000-0005-0000-0000-00000E550000}"/>
    <cellStyle name="Normal 25 2 2 7" xfId="21801" xr:uid="{00000000-0005-0000-0000-00000F550000}"/>
    <cellStyle name="Normal 25 2 2 7 2" xfId="21802" xr:uid="{00000000-0005-0000-0000-000010550000}"/>
    <cellStyle name="Normal 25 2 2 8" xfId="21803" xr:uid="{00000000-0005-0000-0000-000011550000}"/>
    <cellStyle name="Normal 25 2 2 8 2" xfId="21804" xr:uid="{00000000-0005-0000-0000-000012550000}"/>
    <cellStyle name="Normal 25 2 2 9" xfId="21805" xr:uid="{00000000-0005-0000-0000-000013550000}"/>
    <cellStyle name="Normal 25 2 3" xfId="21806" xr:uid="{00000000-0005-0000-0000-000014550000}"/>
    <cellStyle name="Normal 25 2 3 2" xfId="21807" xr:uid="{00000000-0005-0000-0000-000015550000}"/>
    <cellStyle name="Normal 25 2 3 2 2" xfId="21808" xr:uid="{00000000-0005-0000-0000-000016550000}"/>
    <cellStyle name="Normal 25 2 3 2 2 2" xfId="21809" xr:uid="{00000000-0005-0000-0000-000017550000}"/>
    <cellStyle name="Normal 25 2 3 2 2 2 2" xfId="21810" xr:uid="{00000000-0005-0000-0000-000018550000}"/>
    <cellStyle name="Normal 25 2 3 2 2 3" xfId="21811" xr:uid="{00000000-0005-0000-0000-000019550000}"/>
    <cellStyle name="Normal 25 2 3 2 3" xfId="21812" xr:uid="{00000000-0005-0000-0000-00001A550000}"/>
    <cellStyle name="Normal 25 2 3 2 3 2" xfId="21813" xr:uid="{00000000-0005-0000-0000-00001B550000}"/>
    <cellStyle name="Normal 25 2 3 2 3 2 2" xfId="21814" xr:uid="{00000000-0005-0000-0000-00001C550000}"/>
    <cellStyle name="Normal 25 2 3 2 3 3" xfId="21815" xr:uid="{00000000-0005-0000-0000-00001D550000}"/>
    <cellStyle name="Normal 25 2 3 2 4" xfId="21816" xr:uid="{00000000-0005-0000-0000-00001E550000}"/>
    <cellStyle name="Normal 25 2 3 2 4 2" xfId="21817" xr:uid="{00000000-0005-0000-0000-00001F550000}"/>
    <cellStyle name="Normal 25 2 3 2 4 2 2" xfId="21818" xr:uid="{00000000-0005-0000-0000-000020550000}"/>
    <cellStyle name="Normal 25 2 3 2 4 3" xfId="21819" xr:uid="{00000000-0005-0000-0000-000021550000}"/>
    <cellStyle name="Normal 25 2 3 2 5" xfId="21820" xr:uid="{00000000-0005-0000-0000-000022550000}"/>
    <cellStyle name="Normal 25 2 3 2 5 2" xfId="21821" xr:uid="{00000000-0005-0000-0000-000023550000}"/>
    <cellStyle name="Normal 25 2 3 2 6" xfId="21822" xr:uid="{00000000-0005-0000-0000-000024550000}"/>
    <cellStyle name="Normal 25 2 3 2 6 2" xfId="21823" xr:uid="{00000000-0005-0000-0000-000025550000}"/>
    <cellStyle name="Normal 25 2 3 2 7" xfId="21824" xr:uid="{00000000-0005-0000-0000-000026550000}"/>
    <cellStyle name="Normal 25 2 3 3" xfId="21825" xr:uid="{00000000-0005-0000-0000-000027550000}"/>
    <cellStyle name="Normal 25 2 3 3 2" xfId="21826" xr:uid="{00000000-0005-0000-0000-000028550000}"/>
    <cellStyle name="Normal 25 2 3 3 2 2" xfId="21827" xr:uid="{00000000-0005-0000-0000-000029550000}"/>
    <cellStyle name="Normal 25 2 3 3 3" xfId="21828" xr:uid="{00000000-0005-0000-0000-00002A550000}"/>
    <cellStyle name="Normal 25 2 3 4" xfId="21829" xr:uid="{00000000-0005-0000-0000-00002B550000}"/>
    <cellStyle name="Normal 25 2 3 4 2" xfId="21830" xr:uid="{00000000-0005-0000-0000-00002C550000}"/>
    <cellStyle name="Normal 25 2 3 4 2 2" xfId="21831" xr:uid="{00000000-0005-0000-0000-00002D550000}"/>
    <cellStyle name="Normal 25 2 3 4 3" xfId="21832" xr:uid="{00000000-0005-0000-0000-00002E550000}"/>
    <cellStyle name="Normal 25 2 3 5" xfId="21833" xr:uid="{00000000-0005-0000-0000-00002F550000}"/>
    <cellStyle name="Normal 25 2 3 5 2" xfId="21834" xr:uid="{00000000-0005-0000-0000-000030550000}"/>
    <cellStyle name="Normal 25 2 3 5 2 2" xfId="21835" xr:uid="{00000000-0005-0000-0000-000031550000}"/>
    <cellStyle name="Normal 25 2 3 5 3" xfId="21836" xr:uid="{00000000-0005-0000-0000-000032550000}"/>
    <cellStyle name="Normal 25 2 3 6" xfId="21837" xr:uid="{00000000-0005-0000-0000-000033550000}"/>
    <cellStyle name="Normal 25 2 3 6 2" xfId="21838" xr:uid="{00000000-0005-0000-0000-000034550000}"/>
    <cellStyle name="Normal 25 2 3 7" xfId="21839" xr:uid="{00000000-0005-0000-0000-000035550000}"/>
    <cellStyle name="Normal 25 2 3 7 2" xfId="21840" xr:uid="{00000000-0005-0000-0000-000036550000}"/>
    <cellStyle name="Normal 25 2 3 8" xfId="21841" xr:uid="{00000000-0005-0000-0000-000037550000}"/>
    <cellStyle name="Normal 25 2 4" xfId="21842" xr:uid="{00000000-0005-0000-0000-000038550000}"/>
    <cellStyle name="Normal 25 2 4 2" xfId="21843" xr:uid="{00000000-0005-0000-0000-000039550000}"/>
    <cellStyle name="Normal 25 2 4 2 2" xfId="21844" xr:uid="{00000000-0005-0000-0000-00003A550000}"/>
    <cellStyle name="Normal 25 2 4 2 2 2" xfId="21845" xr:uid="{00000000-0005-0000-0000-00003B550000}"/>
    <cellStyle name="Normal 25 2 4 2 3" xfId="21846" xr:uid="{00000000-0005-0000-0000-00003C550000}"/>
    <cellStyle name="Normal 25 2 4 3" xfId="21847" xr:uid="{00000000-0005-0000-0000-00003D550000}"/>
    <cellStyle name="Normal 25 2 4 3 2" xfId="21848" xr:uid="{00000000-0005-0000-0000-00003E550000}"/>
    <cellStyle name="Normal 25 2 4 3 2 2" xfId="21849" xr:uid="{00000000-0005-0000-0000-00003F550000}"/>
    <cellStyle name="Normal 25 2 4 3 3" xfId="21850" xr:uid="{00000000-0005-0000-0000-000040550000}"/>
    <cellStyle name="Normal 25 2 4 4" xfId="21851" xr:uid="{00000000-0005-0000-0000-000041550000}"/>
    <cellStyle name="Normal 25 2 4 4 2" xfId="21852" xr:uid="{00000000-0005-0000-0000-000042550000}"/>
    <cellStyle name="Normal 25 2 4 4 2 2" xfId="21853" xr:uid="{00000000-0005-0000-0000-000043550000}"/>
    <cellStyle name="Normal 25 2 4 4 3" xfId="21854" xr:uid="{00000000-0005-0000-0000-000044550000}"/>
    <cellStyle name="Normal 25 2 4 5" xfId="21855" xr:uid="{00000000-0005-0000-0000-000045550000}"/>
    <cellStyle name="Normal 25 2 4 5 2" xfId="21856" xr:uid="{00000000-0005-0000-0000-000046550000}"/>
    <cellStyle name="Normal 25 2 4 6" xfId="21857" xr:uid="{00000000-0005-0000-0000-000047550000}"/>
    <cellStyle name="Normal 25 2 4 6 2" xfId="21858" xr:uid="{00000000-0005-0000-0000-000048550000}"/>
    <cellStyle name="Normal 25 2 4 7" xfId="21859" xr:uid="{00000000-0005-0000-0000-000049550000}"/>
    <cellStyle name="Normal 25 2 5" xfId="21860" xr:uid="{00000000-0005-0000-0000-00004A550000}"/>
    <cellStyle name="Normal 25 2 5 2" xfId="21861" xr:uid="{00000000-0005-0000-0000-00004B550000}"/>
    <cellStyle name="Normal 25 2 5 2 2" xfId="21862" xr:uid="{00000000-0005-0000-0000-00004C550000}"/>
    <cellStyle name="Normal 25 2 5 2 2 2" xfId="21863" xr:uid="{00000000-0005-0000-0000-00004D550000}"/>
    <cellStyle name="Normal 25 2 5 2 3" xfId="21864" xr:uid="{00000000-0005-0000-0000-00004E550000}"/>
    <cellStyle name="Normal 25 2 5 3" xfId="21865" xr:uid="{00000000-0005-0000-0000-00004F550000}"/>
    <cellStyle name="Normal 25 2 5 3 2" xfId="21866" xr:uid="{00000000-0005-0000-0000-000050550000}"/>
    <cellStyle name="Normal 25 2 5 3 2 2" xfId="21867" xr:uid="{00000000-0005-0000-0000-000051550000}"/>
    <cellStyle name="Normal 25 2 5 3 3" xfId="21868" xr:uid="{00000000-0005-0000-0000-000052550000}"/>
    <cellStyle name="Normal 25 2 5 4" xfId="21869" xr:uid="{00000000-0005-0000-0000-000053550000}"/>
    <cellStyle name="Normal 25 2 5 4 2" xfId="21870" xr:uid="{00000000-0005-0000-0000-000054550000}"/>
    <cellStyle name="Normal 25 2 5 4 2 2" xfId="21871" xr:uid="{00000000-0005-0000-0000-000055550000}"/>
    <cellStyle name="Normal 25 2 5 4 3" xfId="21872" xr:uid="{00000000-0005-0000-0000-000056550000}"/>
    <cellStyle name="Normal 25 2 5 5" xfId="21873" xr:uid="{00000000-0005-0000-0000-000057550000}"/>
    <cellStyle name="Normal 25 2 5 5 2" xfId="21874" xr:uid="{00000000-0005-0000-0000-000058550000}"/>
    <cellStyle name="Normal 25 2 5 6" xfId="21875" xr:uid="{00000000-0005-0000-0000-000059550000}"/>
    <cellStyle name="Normal 25 2 5 6 2" xfId="21876" xr:uid="{00000000-0005-0000-0000-00005A550000}"/>
    <cellStyle name="Normal 25 2 5 7" xfId="21877" xr:uid="{00000000-0005-0000-0000-00005B550000}"/>
    <cellStyle name="Normal 25 2 6" xfId="21878" xr:uid="{00000000-0005-0000-0000-00005C550000}"/>
    <cellStyle name="Normal 25 2 6 2" xfId="21879" xr:uid="{00000000-0005-0000-0000-00005D550000}"/>
    <cellStyle name="Normal 25 2 6 2 2" xfId="21880" xr:uid="{00000000-0005-0000-0000-00005E550000}"/>
    <cellStyle name="Normal 25 2 6 3" xfId="21881" xr:uid="{00000000-0005-0000-0000-00005F550000}"/>
    <cellStyle name="Normal 25 2 7" xfId="21882" xr:uid="{00000000-0005-0000-0000-000060550000}"/>
    <cellStyle name="Normal 25 2 7 2" xfId="21883" xr:uid="{00000000-0005-0000-0000-000061550000}"/>
    <cellStyle name="Normal 25 2 7 2 2" xfId="21884" xr:uid="{00000000-0005-0000-0000-000062550000}"/>
    <cellStyle name="Normal 25 2 7 3" xfId="21885" xr:uid="{00000000-0005-0000-0000-000063550000}"/>
    <cellStyle name="Normal 25 2 8" xfId="21886" xr:uid="{00000000-0005-0000-0000-000064550000}"/>
    <cellStyle name="Normal 25 2 8 2" xfId="21887" xr:uid="{00000000-0005-0000-0000-000065550000}"/>
    <cellStyle name="Normal 25 2 8 2 2" xfId="21888" xr:uid="{00000000-0005-0000-0000-000066550000}"/>
    <cellStyle name="Normal 25 2 8 3" xfId="21889" xr:uid="{00000000-0005-0000-0000-000067550000}"/>
    <cellStyle name="Normal 25 2 9" xfId="21890" xr:uid="{00000000-0005-0000-0000-000068550000}"/>
    <cellStyle name="Normal 25 2 9 2" xfId="21891" xr:uid="{00000000-0005-0000-0000-000069550000}"/>
    <cellStyle name="Normal 25 3" xfId="522" xr:uid="{00000000-0005-0000-0000-00006A550000}"/>
    <cellStyle name="Normal 25 3 10" xfId="21892" xr:uid="{00000000-0005-0000-0000-00006B550000}"/>
    <cellStyle name="Normal 25 3 10 2" xfId="21893" xr:uid="{00000000-0005-0000-0000-00006C550000}"/>
    <cellStyle name="Normal 25 3 11" xfId="21894" xr:uid="{00000000-0005-0000-0000-00006D550000}"/>
    <cellStyle name="Normal 25 3 2" xfId="21895" xr:uid="{00000000-0005-0000-0000-00006E550000}"/>
    <cellStyle name="Normal 25 3 2 2" xfId="21896" xr:uid="{00000000-0005-0000-0000-00006F550000}"/>
    <cellStyle name="Normal 25 3 2 2 2" xfId="21897" xr:uid="{00000000-0005-0000-0000-000070550000}"/>
    <cellStyle name="Normal 25 3 2 2 2 2" xfId="21898" xr:uid="{00000000-0005-0000-0000-000071550000}"/>
    <cellStyle name="Normal 25 3 2 2 2 2 2" xfId="21899" xr:uid="{00000000-0005-0000-0000-000072550000}"/>
    <cellStyle name="Normal 25 3 2 2 2 3" xfId="21900" xr:uid="{00000000-0005-0000-0000-000073550000}"/>
    <cellStyle name="Normal 25 3 2 2 3" xfId="21901" xr:uid="{00000000-0005-0000-0000-000074550000}"/>
    <cellStyle name="Normal 25 3 2 2 3 2" xfId="21902" xr:uid="{00000000-0005-0000-0000-000075550000}"/>
    <cellStyle name="Normal 25 3 2 2 3 2 2" xfId="21903" xr:uid="{00000000-0005-0000-0000-000076550000}"/>
    <cellStyle name="Normal 25 3 2 2 3 3" xfId="21904" xr:uid="{00000000-0005-0000-0000-000077550000}"/>
    <cellStyle name="Normal 25 3 2 2 4" xfId="21905" xr:uid="{00000000-0005-0000-0000-000078550000}"/>
    <cellStyle name="Normal 25 3 2 2 4 2" xfId="21906" xr:uid="{00000000-0005-0000-0000-000079550000}"/>
    <cellStyle name="Normal 25 3 2 2 4 2 2" xfId="21907" xr:uid="{00000000-0005-0000-0000-00007A550000}"/>
    <cellStyle name="Normal 25 3 2 2 4 3" xfId="21908" xr:uid="{00000000-0005-0000-0000-00007B550000}"/>
    <cellStyle name="Normal 25 3 2 2 5" xfId="21909" xr:uid="{00000000-0005-0000-0000-00007C550000}"/>
    <cellStyle name="Normal 25 3 2 2 5 2" xfId="21910" xr:uid="{00000000-0005-0000-0000-00007D550000}"/>
    <cellStyle name="Normal 25 3 2 2 6" xfId="21911" xr:uid="{00000000-0005-0000-0000-00007E550000}"/>
    <cellStyle name="Normal 25 3 2 2 6 2" xfId="21912" xr:uid="{00000000-0005-0000-0000-00007F550000}"/>
    <cellStyle name="Normal 25 3 2 2 7" xfId="21913" xr:uid="{00000000-0005-0000-0000-000080550000}"/>
    <cellStyle name="Normal 25 3 2 3" xfId="21914" xr:uid="{00000000-0005-0000-0000-000081550000}"/>
    <cellStyle name="Normal 25 3 2 3 2" xfId="21915" xr:uid="{00000000-0005-0000-0000-000082550000}"/>
    <cellStyle name="Normal 25 3 2 3 2 2" xfId="21916" xr:uid="{00000000-0005-0000-0000-000083550000}"/>
    <cellStyle name="Normal 25 3 2 3 2 2 2" xfId="21917" xr:uid="{00000000-0005-0000-0000-000084550000}"/>
    <cellStyle name="Normal 25 3 2 3 2 3" xfId="21918" xr:uid="{00000000-0005-0000-0000-000085550000}"/>
    <cellStyle name="Normal 25 3 2 3 3" xfId="21919" xr:uid="{00000000-0005-0000-0000-000086550000}"/>
    <cellStyle name="Normal 25 3 2 3 3 2" xfId="21920" xr:uid="{00000000-0005-0000-0000-000087550000}"/>
    <cellStyle name="Normal 25 3 2 3 3 2 2" xfId="21921" xr:uid="{00000000-0005-0000-0000-000088550000}"/>
    <cellStyle name="Normal 25 3 2 3 3 3" xfId="21922" xr:uid="{00000000-0005-0000-0000-000089550000}"/>
    <cellStyle name="Normal 25 3 2 3 4" xfId="21923" xr:uid="{00000000-0005-0000-0000-00008A550000}"/>
    <cellStyle name="Normal 25 3 2 3 4 2" xfId="21924" xr:uid="{00000000-0005-0000-0000-00008B550000}"/>
    <cellStyle name="Normal 25 3 2 3 4 2 2" xfId="21925" xr:uid="{00000000-0005-0000-0000-00008C550000}"/>
    <cellStyle name="Normal 25 3 2 3 4 3" xfId="21926" xr:uid="{00000000-0005-0000-0000-00008D550000}"/>
    <cellStyle name="Normal 25 3 2 3 5" xfId="21927" xr:uid="{00000000-0005-0000-0000-00008E550000}"/>
    <cellStyle name="Normal 25 3 2 3 5 2" xfId="21928" xr:uid="{00000000-0005-0000-0000-00008F550000}"/>
    <cellStyle name="Normal 25 3 2 3 6" xfId="21929" xr:uid="{00000000-0005-0000-0000-000090550000}"/>
    <cellStyle name="Normal 25 3 2 3 6 2" xfId="21930" xr:uid="{00000000-0005-0000-0000-000091550000}"/>
    <cellStyle name="Normal 25 3 2 3 7" xfId="21931" xr:uid="{00000000-0005-0000-0000-000092550000}"/>
    <cellStyle name="Normal 25 3 2 4" xfId="21932" xr:uid="{00000000-0005-0000-0000-000093550000}"/>
    <cellStyle name="Normal 25 3 2 4 2" xfId="21933" xr:uid="{00000000-0005-0000-0000-000094550000}"/>
    <cellStyle name="Normal 25 3 2 4 2 2" xfId="21934" xr:uid="{00000000-0005-0000-0000-000095550000}"/>
    <cellStyle name="Normal 25 3 2 4 3" xfId="21935" xr:uid="{00000000-0005-0000-0000-000096550000}"/>
    <cellStyle name="Normal 25 3 2 5" xfId="21936" xr:uid="{00000000-0005-0000-0000-000097550000}"/>
    <cellStyle name="Normal 25 3 2 5 2" xfId="21937" xr:uid="{00000000-0005-0000-0000-000098550000}"/>
    <cellStyle name="Normal 25 3 2 5 2 2" xfId="21938" xr:uid="{00000000-0005-0000-0000-000099550000}"/>
    <cellStyle name="Normal 25 3 2 5 3" xfId="21939" xr:uid="{00000000-0005-0000-0000-00009A550000}"/>
    <cellStyle name="Normal 25 3 2 6" xfId="21940" xr:uid="{00000000-0005-0000-0000-00009B550000}"/>
    <cellStyle name="Normal 25 3 2 6 2" xfId="21941" xr:uid="{00000000-0005-0000-0000-00009C550000}"/>
    <cellStyle name="Normal 25 3 2 6 2 2" xfId="21942" xr:uid="{00000000-0005-0000-0000-00009D550000}"/>
    <cellStyle name="Normal 25 3 2 6 3" xfId="21943" xr:uid="{00000000-0005-0000-0000-00009E550000}"/>
    <cellStyle name="Normal 25 3 2 7" xfId="21944" xr:uid="{00000000-0005-0000-0000-00009F550000}"/>
    <cellStyle name="Normal 25 3 2 7 2" xfId="21945" xr:uid="{00000000-0005-0000-0000-0000A0550000}"/>
    <cellStyle name="Normal 25 3 2 8" xfId="21946" xr:uid="{00000000-0005-0000-0000-0000A1550000}"/>
    <cellStyle name="Normal 25 3 2 8 2" xfId="21947" xr:uid="{00000000-0005-0000-0000-0000A2550000}"/>
    <cellStyle name="Normal 25 3 2 9" xfId="21948" xr:uid="{00000000-0005-0000-0000-0000A3550000}"/>
    <cellStyle name="Normal 25 3 3" xfId="21949" xr:uid="{00000000-0005-0000-0000-0000A4550000}"/>
    <cellStyle name="Normal 25 3 3 2" xfId="21950" xr:uid="{00000000-0005-0000-0000-0000A5550000}"/>
    <cellStyle name="Normal 25 3 3 2 2" xfId="21951" xr:uid="{00000000-0005-0000-0000-0000A6550000}"/>
    <cellStyle name="Normal 25 3 3 2 2 2" xfId="21952" xr:uid="{00000000-0005-0000-0000-0000A7550000}"/>
    <cellStyle name="Normal 25 3 3 2 2 2 2" xfId="21953" xr:uid="{00000000-0005-0000-0000-0000A8550000}"/>
    <cellStyle name="Normal 25 3 3 2 2 3" xfId="21954" xr:uid="{00000000-0005-0000-0000-0000A9550000}"/>
    <cellStyle name="Normal 25 3 3 2 3" xfId="21955" xr:uid="{00000000-0005-0000-0000-0000AA550000}"/>
    <cellStyle name="Normal 25 3 3 2 3 2" xfId="21956" xr:uid="{00000000-0005-0000-0000-0000AB550000}"/>
    <cellStyle name="Normal 25 3 3 2 3 2 2" xfId="21957" xr:uid="{00000000-0005-0000-0000-0000AC550000}"/>
    <cellStyle name="Normal 25 3 3 2 3 3" xfId="21958" xr:uid="{00000000-0005-0000-0000-0000AD550000}"/>
    <cellStyle name="Normal 25 3 3 2 4" xfId="21959" xr:uid="{00000000-0005-0000-0000-0000AE550000}"/>
    <cellStyle name="Normal 25 3 3 2 4 2" xfId="21960" xr:uid="{00000000-0005-0000-0000-0000AF550000}"/>
    <cellStyle name="Normal 25 3 3 2 4 2 2" xfId="21961" xr:uid="{00000000-0005-0000-0000-0000B0550000}"/>
    <cellStyle name="Normal 25 3 3 2 4 3" xfId="21962" xr:uid="{00000000-0005-0000-0000-0000B1550000}"/>
    <cellStyle name="Normal 25 3 3 2 5" xfId="21963" xr:uid="{00000000-0005-0000-0000-0000B2550000}"/>
    <cellStyle name="Normal 25 3 3 2 5 2" xfId="21964" xr:uid="{00000000-0005-0000-0000-0000B3550000}"/>
    <cellStyle name="Normal 25 3 3 2 6" xfId="21965" xr:uid="{00000000-0005-0000-0000-0000B4550000}"/>
    <cellStyle name="Normal 25 3 3 2 6 2" xfId="21966" xr:uid="{00000000-0005-0000-0000-0000B5550000}"/>
    <cellStyle name="Normal 25 3 3 2 7" xfId="21967" xr:uid="{00000000-0005-0000-0000-0000B6550000}"/>
    <cellStyle name="Normal 25 3 3 3" xfId="21968" xr:uid="{00000000-0005-0000-0000-0000B7550000}"/>
    <cellStyle name="Normal 25 3 3 3 2" xfId="21969" xr:uid="{00000000-0005-0000-0000-0000B8550000}"/>
    <cellStyle name="Normal 25 3 3 3 2 2" xfId="21970" xr:uid="{00000000-0005-0000-0000-0000B9550000}"/>
    <cellStyle name="Normal 25 3 3 3 3" xfId="21971" xr:uid="{00000000-0005-0000-0000-0000BA550000}"/>
    <cellStyle name="Normal 25 3 3 4" xfId="21972" xr:uid="{00000000-0005-0000-0000-0000BB550000}"/>
    <cellStyle name="Normal 25 3 3 4 2" xfId="21973" xr:uid="{00000000-0005-0000-0000-0000BC550000}"/>
    <cellStyle name="Normal 25 3 3 4 2 2" xfId="21974" xr:uid="{00000000-0005-0000-0000-0000BD550000}"/>
    <cellStyle name="Normal 25 3 3 4 3" xfId="21975" xr:uid="{00000000-0005-0000-0000-0000BE550000}"/>
    <cellStyle name="Normal 25 3 3 5" xfId="21976" xr:uid="{00000000-0005-0000-0000-0000BF550000}"/>
    <cellStyle name="Normal 25 3 3 5 2" xfId="21977" xr:uid="{00000000-0005-0000-0000-0000C0550000}"/>
    <cellStyle name="Normal 25 3 3 5 2 2" xfId="21978" xr:uid="{00000000-0005-0000-0000-0000C1550000}"/>
    <cellStyle name="Normal 25 3 3 5 3" xfId="21979" xr:uid="{00000000-0005-0000-0000-0000C2550000}"/>
    <cellStyle name="Normal 25 3 3 6" xfId="21980" xr:uid="{00000000-0005-0000-0000-0000C3550000}"/>
    <cellStyle name="Normal 25 3 3 6 2" xfId="21981" xr:uid="{00000000-0005-0000-0000-0000C4550000}"/>
    <cellStyle name="Normal 25 3 3 7" xfId="21982" xr:uid="{00000000-0005-0000-0000-0000C5550000}"/>
    <cellStyle name="Normal 25 3 3 7 2" xfId="21983" xr:uid="{00000000-0005-0000-0000-0000C6550000}"/>
    <cellStyle name="Normal 25 3 3 8" xfId="21984" xr:uid="{00000000-0005-0000-0000-0000C7550000}"/>
    <cellStyle name="Normal 25 3 4" xfId="21985" xr:uid="{00000000-0005-0000-0000-0000C8550000}"/>
    <cellStyle name="Normal 25 3 4 2" xfId="21986" xr:uid="{00000000-0005-0000-0000-0000C9550000}"/>
    <cellStyle name="Normal 25 3 4 2 2" xfId="21987" xr:uid="{00000000-0005-0000-0000-0000CA550000}"/>
    <cellStyle name="Normal 25 3 4 2 2 2" xfId="21988" xr:uid="{00000000-0005-0000-0000-0000CB550000}"/>
    <cellStyle name="Normal 25 3 4 2 3" xfId="21989" xr:uid="{00000000-0005-0000-0000-0000CC550000}"/>
    <cellStyle name="Normal 25 3 4 3" xfId="21990" xr:uid="{00000000-0005-0000-0000-0000CD550000}"/>
    <cellStyle name="Normal 25 3 4 3 2" xfId="21991" xr:uid="{00000000-0005-0000-0000-0000CE550000}"/>
    <cellStyle name="Normal 25 3 4 3 2 2" xfId="21992" xr:uid="{00000000-0005-0000-0000-0000CF550000}"/>
    <cellStyle name="Normal 25 3 4 3 3" xfId="21993" xr:uid="{00000000-0005-0000-0000-0000D0550000}"/>
    <cellStyle name="Normal 25 3 4 4" xfId="21994" xr:uid="{00000000-0005-0000-0000-0000D1550000}"/>
    <cellStyle name="Normal 25 3 4 4 2" xfId="21995" xr:uid="{00000000-0005-0000-0000-0000D2550000}"/>
    <cellStyle name="Normal 25 3 4 4 2 2" xfId="21996" xr:uid="{00000000-0005-0000-0000-0000D3550000}"/>
    <cellStyle name="Normal 25 3 4 4 3" xfId="21997" xr:uid="{00000000-0005-0000-0000-0000D4550000}"/>
    <cellStyle name="Normal 25 3 4 5" xfId="21998" xr:uid="{00000000-0005-0000-0000-0000D5550000}"/>
    <cellStyle name="Normal 25 3 4 5 2" xfId="21999" xr:uid="{00000000-0005-0000-0000-0000D6550000}"/>
    <cellStyle name="Normal 25 3 4 6" xfId="22000" xr:uid="{00000000-0005-0000-0000-0000D7550000}"/>
    <cellStyle name="Normal 25 3 4 6 2" xfId="22001" xr:uid="{00000000-0005-0000-0000-0000D8550000}"/>
    <cellStyle name="Normal 25 3 4 7" xfId="22002" xr:uid="{00000000-0005-0000-0000-0000D9550000}"/>
    <cellStyle name="Normal 25 3 5" xfId="22003" xr:uid="{00000000-0005-0000-0000-0000DA550000}"/>
    <cellStyle name="Normal 25 3 5 2" xfId="22004" xr:uid="{00000000-0005-0000-0000-0000DB550000}"/>
    <cellStyle name="Normal 25 3 5 2 2" xfId="22005" xr:uid="{00000000-0005-0000-0000-0000DC550000}"/>
    <cellStyle name="Normal 25 3 5 2 2 2" xfId="22006" xr:uid="{00000000-0005-0000-0000-0000DD550000}"/>
    <cellStyle name="Normal 25 3 5 2 3" xfId="22007" xr:uid="{00000000-0005-0000-0000-0000DE550000}"/>
    <cellStyle name="Normal 25 3 5 3" xfId="22008" xr:uid="{00000000-0005-0000-0000-0000DF550000}"/>
    <cellStyle name="Normal 25 3 5 3 2" xfId="22009" xr:uid="{00000000-0005-0000-0000-0000E0550000}"/>
    <cellStyle name="Normal 25 3 5 3 2 2" xfId="22010" xr:uid="{00000000-0005-0000-0000-0000E1550000}"/>
    <cellStyle name="Normal 25 3 5 3 3" xfId="22011" xr:uid="{00000000-0005-0000-0000-0000E2550000}"/>
    <cellStyle name="Normal 25 3 5 4" xfId="22012" xr:uid="{00000000-0005-0000-0000-0000E3550000}"/>
    <cellStyle name="Normal 25 3 5 4 2" xfId="22013" xr:uid="{00000000-0005-0000-0000-0000E4550000}"/>
    <cellStyle name="Normal 25 3 5 4 2 2" xfId="22014" xr:uid="{00000000-0005-0000-0000-0000E5550000}"/>
    <cellStyle name="Normal 25 3 5 4 3" xfId="22015" xr:uid="{00000000-0005-0000-0000-0000E6550000}"/>
    <cellStyle name="Normal 25 3 5 5" xfId="22016" xr:uid="{00000000-0005-0000-0000-0000E7550000}"/>
    <cellStyle name="Normal 25 3 5 5 2" xfId="22017" xr:uid="{00000000-0005-0000-0000-0000E8550000}"/>
    <cellStyle name="Normal 25 3 5 6" xfId="22018" xr:uid="{00000000-0005-0000-0000-0000E9550000}"/>
    <cellStyle name="Normal 25 3 5 6 2" xfId="22019" xr:uid="{00000000-0005-0000-0000-0000EA550000}"/>
    <cellStyle name="Normal 25 3 5 7" xfId="22020" xr:uid="{00000000-0005-0000-0000-0000EB550000}"/>
    <cellStyle name="Normal 25 3 6" xfId="22021" xr:uid="{00000000-0005-0000-0000-0000EC550000}"/>
    <cellStyle name="Normal 25 3 6 2" xfId="22022" xr:uid="{00000000-0005-0000-0000-0000ED550000}"/>
    <cellStyle name="Normal 25 3 6 2 2" xfId="22023" xr:uid="{00000000-0005-0000-0000-0000EE550000}"/>
    <cellStyle name="Normal 25 3 6 3" xfId="22024" xr:uid="{00000000-0005-0000-0000-0000EF550000}"/>
    <cellStyle name="Normal 25 3 7" xfId="22025" xr:uid="{00000000-0005-0000-0000-0000F0550000}"/>
    <cellStyle name="Normal 25 3 7 2" xfId="22026" xr:uid="{00000000-0005-0000-0000-0000F1550000}"/>
    <cellStyle name="Normal 25 3 7 2 2" xfId="22027" xr:uid="{00000000-0005-0000-0000-0000F2550000}"/>
    <cellStyle name="Normal 25 3 7 3" xfId="22028" xr:uid="{00000000-0005-0000-0000-0000F3550000}"/>
    <cellStyle name="Normal 25 3 8" xfId="22029" xr:uid="{00000000-0005-0000-0000-0000F4550000}"/>
    <cellStyle name="Normal 25 3 8 2" xfId="22030" xr:uid="{00000000-0005-0000-0000-0000F5550000}"/>
    <cellStyle name="Normal 25 3 8 2 2" xfId="22031" xr:uid="{00000000-0005-0000-0000-0000F6550000}"/>
    <cellStyle name="Normal 25 3 8 3" xfId="22032" xr:uid="{00000000-0005-0000-0000-0000F7550000}"/>
    <cellStyle name="Normal 25 3 9" xfId="22033" xr:uid="{00000000-0005-0000-0000-0000F8550000}"/>
    <cellStyle name="Normal 25 3 9 2" xfId="22034" xr:uid="{00000000-0005-0000-0000-0000F9550000}"/>
    <cellStyle name="Normal 25 4" xfId="22035" xr:uid="{00000000-0005-0000-0000-0000FA550000}"/>
    <cellStyle name="Normal 25 4 2" xfId="22036" xr:uid="{00000000-0005-0000-0000-0000FB550000}"/>
    <cellStyle name="Normal 25 4 2 2" xfId="22037" xr:uid="{00000000-0005-0000-0000-0000FC550000}"/>
    <cellStyle name="Normal 25 4 2 2 2" xfId="22038" xr:uid="{00000000-0005-0000-0000-0000FD550000}"/>
    <cellStyle name="Normal 25 4 2 2 2 2" xfId="22039" xr:uid="{00000000-0005-0000-0000-0000FE550000}"/>
    <cellStyle name="Normal 25 4 2 2 3" xfId="22040" xr:uid="{00000000-0005-0000-0000-0000FF550000}"/>
    <cellStyle name="Normal 25 4 2 3" xfId="22041" xr:uid="{00000000-0005-0000-0000-000000560000}"/>
    <cellStyle name="Normal 25 4 2 3 2" xfId="22042" xr:uid="{00000000-0005-0000-0000-000001560000}"/>
    <cellStyle name="Normal 25 4 2 3 2 2" xfId="22043" xr:uid="{00000000-0005-0000-0000-000002560000}"/>
    <cellStyle name="Normal 25 4 2 3 3" xfId="22044" xr:uid="{00000000-0005-0000-0000-000003560000}"/>
    <cellStyle name="Normal 25 4 2 4" xfId="22045" xr:uid="{00000000-0005-0000-0000-000004560000}"/>
    <cellStyle name="Normal 25 4 2 4 2" xfId="22046" xr:uid="{00000000-0005-0000-0000-000005560000}"/>
    <cellStyle name="Normal 25 4 2 4 2 2" xfId="22047" xr:uid="{00000000-0005-0000-0000-000006560000}"/>
    <cellStyle name="Normal 25 4 2 4 3" xfId="22048" xr:uid="{00000000-0005-0000-0000-000007560000}"/>
    <cellStyle name="Normal 25 4 2 5" xfId="22049" xr:uid="{00000000-0005-0000-0000-000008560000}"/>
    <cellStyle name="Normal 25 4 2 5 2" xfId="22050" xr:uid="{00000000-0005-0000-0000-000009560000}"/>
    <cellStyle name="Normal 25 4 2 6" xfId="22051" xr:uid="{00000000-0005-0000-0000-00000A560000}"/>
    <cellStyle name="Normal 25 4 2 6 2" xfId="22052" xr:uid="{00000000-0005-0000-0000-00000B560000}"/>
    <cellStyle name="Normal 25 4 2 7" xfId="22053" xr:uid="{00000000-0005-0000-0000-00000C560000}"/>
    <cellStyle name="Normal 25 4 3" xfId="22054" xr:uid="{00000000-0005-0000-0000-00000D560000}"/>
    <cellStyle name="Normal 25 4 3 2" xfId="22055" xr:uid="{00000000-0005-0000-0000-00000E560000}"/>
    <cellStyle name="Normal 25 4 3 2 2" xfId="22056" xr:uid="{00000000-0005-0000-0000-00000F560000}"/>
    <cellStyle name="Normal 25 4 3 2 2 2" xfId="22057" xr:uid="{00000000-0005-0000-0000-000010560000}"/>
    <cellStyle name="Normal 25 4 3 2 3" xfId="22058" xr:uid="{00000000-0005-0000-0000-000011560000}"/>
    <cellStyle name="Normal 25 4 3 3" xfId="22059" xr:uid="{00000000-0005-0000-0000-000012560000}"/>
    <cellStyle name="Normal 25 4 3 3 2" xfId="22060" xr:uid="{00000000-0005-0000-0000-000013560000}"/>
    <cellStyle name="Normal 25 4 3 3 2 2" xfId="22061" xr:uid="{00000000-0005-0000-0000-000014560000}"/>
    <cellStyle name="Normal 25 4 3 3 3" xfId="22062" xr:uid="{00000000-0005-0000-0000-000015560000}"/>
    <cellStyle name="Normal 25 4 3 4" xfId="22063" xr:uid="{00000000-0005-0000-0000-000016560000}"/>
    <cellStyle name="Normal 25 4 3 4 2" xfId="22064" xr:uid="{00000000-0005-0000-0000-000017560000}"/>
    <cellStyle name="Normal 25 4 3 4 2 2" xfId="22065" xr:uid="{00000000-0005-0000-0000-000018560000}"/>
    <cellStyle name="Normal 25 4 3 4 3" xfId="22066" xr:uid="{00000000-0005-0000-0000-000019560000}"/>
    <cellStyle name="Normal 25 4 3 5" xfId="22067" xr:uid="{00000000-0005-0000-0000-00001A560000}"/>
    <cellStyle name="Normal 25 4 3 5 2" xfId="22068" xr:uid="{00000000-0005-0000-0000-00001B560000}"/>
    <cellStyle name="Normal 25 4 3 6" xfId="22069" xr:uid="{00000000-0005-0000-0000-00001C560000}"/>
    <cellStyle name="Normal 25 4 3 6 2" xfId="22070" xr:uid="{00000000-0005-0000-0000-00001D560000}"/>
    <cellStyle name="Normal 25 4 3 7" xfId="22071" xr:uid="{00000000-0005-0000-0000-00001E560000}"/>
    <cellStyle name="Normal 25 4 4" xfId="22072" xr:uid="{00000000-0005-0000-0000-00001F560000}"/>
    <cellStyle name="Normal 25 4 4 2" xfId="22073" xr:uid="{00000000-0005-0000-0000-000020560000}"/>
    <cellStyle name="Normal 25 4 4 2 2" xfId="22074" xr:uid="{00000000-0005-0000-0000-000021560000}"/>
    <cellStyle name="Normal 25 4 4 3" xfId="22075" xr:uid="{00000000-0005-0000-0000-000022560000}"/>
    <cellStyle name="Normal 25 4 5" xfId="22076" xr:uid="{00000000-0005-0000-0000-000023560000}"/>
    <cellStyle name="Normal 25 4 5 2" xfId="22077" xr:uid="{00000000-0005-0000-0000-000024560000}"/>
    <cellStyle name="Normal 25 4 5 2 2" xfId="22078" xr:uid="{00000000-0005-0000-0000-000025560000}"/>
    <cellStyle name="Normal 25 4 5 3" xfId="22079" xr:uid="{00000000-0005-0000-0000-000026560000}"/>
    <cellStyle name="Normal 25 4 6" xfId="22080" xr:uid="{00000000-0005-0000-0000-000027560000}"/>
    <cellStyle name="Normal 25 4 6 2" xfId="22081" xr:uid="{00000000-0005-0000-0000-000028560000}"/>
    <cellStyle name="Normal 25 4 6 2 2" xfId="22082" xr:uid="{00000000-0005-0000-0000-000029560000}"/>
    <cellStyle name="Normal 25 4 6 3" xfId="22083" xr:uid="{00000000-0005-0000-0000-00002A560000}"/>
    <cellStyle name="Normal 25 4 7" xfId="22084" xr:uid="{00000000-0005-0000-0000-00002B560000}"/>
    <cellStyle name="Normal 25 4 7 2" xfId="22085" xr:uid="{00000000-0005-0000-0000-00002C560000}"/>
    <cellStyle name="Normal 25 4 8" xfId="22086" xr:uid="{00000000-0005-0000-0000-00002D560000}"/>
    <cellStyle name="Normal 25 4 8 2" xfId="22087" xr:uid="{00000000-0005-0000-0000-00002E560000}"/>
    <cellStyle name="Normal 25 4 9" xfId="22088" xr:uid="{00000000-0005-0000-0000-00002F560000}"/>
    <cellStyle name="Normal 25 5" xfId="22089" xr:uid="{00000000-0005-0000-0000-000030560000}"/>
    <cellStyle name="Normal 25 5 2" xfId="22090" xr:uid="{00000000-0005-0000-0000-000031560000}"/>
    <cellStyle name="Normal 25 5 2 2" xfId="22091" xr:uid="{00000000-0005-0000-0000-000032560000}"/>
    <cellStyle name="Normal 25 5 2 2 2" xfId="22092" xr:uid="{00000000-0005-0000-0000-000033560000}"/>
    <cellStyle name="Normal 25 5 2 2 2 2" xfId="22093" xr:uid="{00000000-0005-0000-0000-000034560000}"/>
    <cellStyle name="Normal 25 5 2 2 3" xfId="22094" xr:uid="{00000000-0005-0000-0000-000035560000}"/>
    <cellStyle name="Normal 25 5 2 3" xfId="22095" xr:uid="{00000000-0005-0000-0000-000036560000}"/>
    <cellStyle name="Normal 25 5 2 3 2" xfId="22096" xr:uid="{00000000-0005-0000-0000-000037560000}"/>
    <cellStyle name="Normal 25 5 2 3 2 2" xfId="22097" xr:uid="{00000000-0005-0000-0000-000038560000}"/>
    <cellStyle name="Normal 25 5 2 3 3" xfId="22098" xr:uid="{00000000-0005-0000-0000-000039560000}"/>
    <cellStyle name="Normal 25 5 2 4" xfId="22099" xr:uid="{00000000-0005-0000-0000-00003A560000}"/>
    <cellStyle name="Normal 25 5 2 4 2" xfId="22100" xr:uid="{00000000-0005-0000-0000-00003B560000}"/>
    <cellStyle name="Normal 25 5 2 4 2 2" xfId="22101" xr:uid="{00000000-0005-0000-0000-00003C560000}"/>
    <cellStyle name="Normal 25 5 2 4 3" xfId="22102" xr:uid="{00000000-0005-0000-0000-00003D560000}"/>
    <cellStyle name="Normal 25 5 2 5" xfId="22103" xr:uid="{00000000-0005-0000-0000-00003E560000}"/>
    <cellStyle name="Normal 25 5 2 5 2" xfId="22104" xr:uid="{00000000-0005-0000-0000-00003F560000}"/>
    <cellStyle name="Normal 25 5 2 6" xfId="22105" xr:uid="{00000000-0005-0000-0000-000040560000}"/>
    <cellStyle name="Normal 25 5 2 6 2" xfId="22106" xr:uid="{00000000-0005-0000-0000-000041560000}"/>
    <cellStyle name="Normal 25 5 2 7" xfId="22107" xr:uid="{00000000-0005-0000-0000-000042560000}"/>
    <cellStyle name="Normal 25 5 3" xfId="22108" xr:uid="{00000000-0005-0000-0000-000043560000}"/>
    <cellStyle name="Normal 25 5 3 2" xfId="22109" xr:uid="{00000000-0005-0000-0000-000044560000}"/>
    <cellStyle name="Normal 25 5 3 2 2" xfId="22110" xr:uid="{00000000-0005-0000-0000-000045560000}"/>
    <cellStyle name="Normal 25 5 3 3" xfId="22111" xr:uid="{00000000-0005-0000-0000-000046560000}"/>
    <cellStyle name="Normal 25 5 4" xfId="22112" xr:uid="{00000000-0005-0000-0000-000047560000}"/>
    <cellStyle name="Normal 25 5 4 2" xfId="22113" xr:uid="{00000000-0005-0000-0000-000048560000}"/>
    <cellStyle name="Normal 25 5 4 2 2" xfId="22114" xr:uid="{00000000-0005-0000-0000-000049560000}"/>
    <cellStyle name="Normal 25 5 4 3" xfId="22115" xr:uid="{00000000-0005-0000-0000-00004A560000}"/>
    <cellStyle name="Normal 25 5 5" xfId="22116" xr:uid="{00000000-0005-0000-0000-00004B560000}"/>
    <cellStyle name="Normal 25 5 5 2" xfId="22117" xr:uid="{00000000-0005-0000-0000-00004C560000}"/>
    <cellStyle name="Normal 25 5 5 2 2" xfId="22118" xr:uid="{00000000-0005-0000-0000-00004D560000}"/>
    <cellStyle name="Normal 25 5 5 3" xfId="22119" xr:uid="{00000000-0005-0000-0000-00004E560000}"/>
    <cellStyle name="Normal 25 5 6" xfId="22120" xr:uid="{00000000-0005-0000-0000-00004F560000}"/>
    <cellStyle name="Normal 25 5 6 2" xfId="22121" xr:uid="{00000000-0005-0000-0000-000050560000}"/>
    <cellStyle name="Normal 25 5 7" xfId="22122" xr:uid="{00000000-0005-0000-0000-000051560000}"/>
    <cellStyle name="Normal 25 5 7 2" xfId="22123" xr:uid="{00000000-0005-0000-0000-000052560000}"/>
    <cellStyle name="Normal 25 5 8" xfId="22124" xr:uid="{00000000-0005-0000-0000-000053560000}"/>
    <cellStyle name="Normal 25 6" xfId="22125" xr:uid="{00000000-0005-0000-0000-000054560000}"/>
    <cellStyle name="Normal 25 6 2" xfId="22126" xr:uid="{00000000-0005-0000-0000-000055560000}"/>
    <cellStyle name="Normal 25 6 2 2" xfId="22127" xr:uid="{00000000-0005-0000-0000-000056560000}"/>
    <cellStyle name="Normal 25 6 2 2 2" xfId="22128" xr:uid="{00000000-0005-0000-0000-000057560000}"/>
    <cellStyle name="Normal 25 6 2 3" xfId="22129" xr:uid="{00000000-0005-0000-0000-000058560000}"/>
    <cellStyle name="Normal 25 6 3" xfId="22130" xr:uid="{00000000-0005-0000-0000-000059560000}"/>
    <cellStyle name="Normal 25 6 3 2" xfId="22131" xr:uid="{00000000-0005-0000-0000-00005A560000}"/>
    <cellStyle name="Normal 25 6 3 2 2" xfId="22132" xr:uid="{00000000-0005-0000-0000-00005B560000}"/>
    <cellStyle name="Normal 25 6 3 3" xfId="22133" xr:uid="{00000000-0005-0000-0000-00005C560000}"/>
    <cellStyle name="Normal 25 6 4" xfId="22134" xr:uid="{00000000-0005-0000-0000-00005D560000}"/>
    <cellStyle name="Normal 25 6 4 2" xfId="22135" xr:uid="{00000000-0005-0000-0000-00005E560000}"/>
    <cellStyle name="Normal 25 6 4 2 2" xfId="22136" xr:uid="{00000000-0005-0000-0000-00005F560000}"/>
    <cellStyle name="Normal 25 6 4 3" xfId="22137" xr:uid="{00000000-0005-0000-0000-000060560000}"/>
    <cellStyle name="Normal 25 6 5" xfId="22138" xr:uid="{00000000-0005-0000-0000-000061560000}"/>
    <cellStyle name="Normal 25 6 5 2" xfId="22139" xr:uid="{00000000-0005-0000-0000-000062560000}"/>
    <cellStyle name="Normal 25 6 6" xfId="22140" xr:uid="{00000000-0005-0000-0000-000063560000}"/>
    <cellStyle name="Normal 25 6 6 2" xfId="22141" xr:uid="{00000000-0005-0000-0000-000064560000}"/>
    <cellStyle name="Normal 25 6 7" xfId="22142" xr:uid="{00000000-0005-0000-0000-000065560000}"/>
    <cellStyle name="Normal 25 7" xfId="22143" xr:uid="{00000000-0005-0000-0000-000066560000}"/>
    <cellStyle name="Normal 25 7 2" xfId="22144" xr:uid="{00000000-0005-0000-0000-000067560000}"/>
    <cellStyle name="Normal 25 7 2 2" xfId="22145" xr:uid="{00000000-0005-0000-0000-000068560000}"/>
    <cellStyle name="Normal 25 7 2 2 2" xfId="22146" xr:uid="{00000000-0005-0000-0000-000069560000}"/>
    <cellStyle name="Normal 25 7 2 3" xfId="22147" xr:uid="{00000000-0005-0000-0000-00006A560000}"/>
    <cellStyle name="Normal 25 7 3" xfId="22148" xr:uid="{00000000-0005-0000-0000-00006B560000}"/>
    <cellStyle name="Normal 25 7 3 2" xfId="22149" xr:uid="{00000000-0005-0000-0000-00006C560000}"/>
    <cellStyle name="Normal 25 7 3 2 2" xfId="22150" xr:uid="{00000000-0005-0000-0000-00006D560000}"/>
    <cellStyle name="Normal 25 7 3 3" xfId="22151" xr:uid="{00000000-0005-0000-0000-00006E560000}"/>
    <cellStyle name="Normal 25 7 4" xfId="22152" xr:uid="{00000000-0005-0000-0000-00006F560000}"/>
    <cellStyle name="Normal 25 7 4 2" xfId="22153" xr:uid="{00000000-0005-0000-0000-000070560000}"/>
    <cellStyle name="Normal 25 7 4 2 2" xfId="22154" xr:uid="{00000000-0005-0000-0000-000071560000}"/>
    <cellStyle name="Normal 25 7 4 3" xfId="22155" xr:uid="{00000000-0005-0000-0000-000072560000}"/>
    <cellStyle name="Normal 25 7 5" xfId="22156" xr:uid="{00000000-0005-0000-0000-000073560000}"/>
    <cellStyle name="Normal 25 7 5 2" xfId="22157" xr:uid="{00000000-0005-0000-0000-000074560000}"/>
    <cellStyle name="Normal 25 7 6" xfId="22158" xr:uid="{00000000-0005-0000-0000-000075560000}"/>
    <cellStyle name="Normal 25 7 6 2" xfId="22159" xr:uid="{00000000-0005-0000-0000-000076560000}"/>
    <cellStyle name="Normal 25 7 7" xfId="22160" xr:uid="{00000000-0005-0000-0000-000077560000}"/>
    <cellStyle name="Normal 25 8" xfId="22161" xr:uid="{00000000-0005-0000-0000-000078560000}"/>
    <cellStyle name="Normal 25 8 2" xfId="22162" xr:uid="{00000000-0005-0000-0000-000079560000}"/>
    <cellStyle name="Normal 25 8 2 2" xfId="22163" xr:uid="{00000000-0005-0000-0000-00007A560000}"/>
    <cellStyle name="Normal 25 8 3" xfId="22164" xr:uid="{00000000-0005-0000-0000-00007B560000}"/>
    <cellStyle name="Normal 25 9" xfId="22165" xr:uid="{00000000-0005-0000-0000-00007C560000}"/>
    <cellStyle name="Normal 25 9 2" xfId="22166" xr:uid="{00000000-0005-0000-0000-00007D560000}"/>
    <cellStyle name="Normal 25 9 2 2" xfId="22167" xr:uid="{00000000-0005-0000-0000-00007E560000}"/>
    <cellStyle name="Normal 25 9 3" xfId="22168" xr:uid="{00000000-0005-0000-0000-00007F560000}"/>
    <cellStyle name="Normal 25_Confidential Information" xfId="22169" xr:uid="{00000000-0005-0000-0000-000080560000}"/>
    <cellStyle name="Normal 26" xfId="523" xr:uid="{00000000-0005-0000-0000-000081560000}"/>
    <cellStyle name="Normal 26 10" xfId="22170" xr:uid="{00000000-0005-0000-0000-000082560000}"/>
    <cellStyle name="Normal 26 10 2" xfId="22171" xr:uid="{00000000-0005-0000-0000-000083560000}"/>
    <cellStyle name="Normal 26 10 2 2" xfId="22172" xr:uid="{00000000-0005-0000-0000-000084560000}"/>
    <cellStyle name="Normal 26 10 3" xfId="22173" xr:uid="{00000000-0005-0000-0000-000085560000}"/>
    <cellStyle name="Normal 26 11" xfId="22174" xr:uid="{00000000-0005-0000-0000-000086560000}"/>
    <cellStyle name="Normal 26 11 2" xfId="22175" xr:uid="{00000000-0005-0000-0000-000087560000}"/>
    <cellStyle name="Normal 26 12" xfId="22176" xr:uid="{00000000-0005-0000-0000-000088560000}"/>
    <cellStyle name="Normal 26 12 2" xfId="22177" xr:uid="{00000000-0005-0000-0000-000089560000}"/>
    <cellStyle name="Normal 26 13" xfId="22178" xr:uid="{00000000-0005-0000-0000-00008A560000}"/>
    <cellStyle name="Normal 26 2" xfId="524" xr:uid="{00000000-0005-0000-0000-00008B560000}"/>
    <cellStyle name="Normal 26 2 10" xfId="22179" xr:uid="{00000000-0005-0000-0000-00008C560000}"/>
    <cellStyle name="Normal 26 2 10 2" xfId="22180" xr:uid="{00000000-0005-0000-0000-00008D560000}"/>
    <cellStyle name="Normal 26 2 11" xfId="22181" xr:uid="{00000000-0005-0000-0000-00008E560000}"/>
    <cellStyle name="Normal 26 2 2" xfId="22182" xr:uid="{00000000-0005-0000-0000-00008F560000}"/>
    <cellStyle name="Normal 26 2 2 2" xfId="22183" xr:uid="{00000000-0005-0000-0000-000090560000}"/>
    <cellStyle name="Normal 26 2 2 2 2" xfId="22184" xr:uid="{00000000-0005-0000-0000-000091560000}"/>
    <cellStyle name="Normal 26 2 2 2 2 2" xfId="22185" xr:uid="{00000000-0005-0000-0000-000092560000}"/>
    <cellStyle name="Normal 26 2 2 2 2 2 2" xfId="22186" xr:uid="{00000000-0005-0000-0000-000093560000}"/>
    <cellStyle name="Normal 26 2 2 2 2 3" xfId="22187" xr:uid="{00000000-0005-0000-0000-000094560000}"/>
    <cellStyle name="Normal 26 2 2 2 3" xfId="22188" xr:uid="{00000000-0005-0000-0000-000095560000}"/>
    <cellStyle name="Normal 26 2 2 2 3 2" xfId="22189" xr:uid="{00000000-0005-0000-0000-000096560000}"/>
    <cellStyle name="Normal 26 2 2 2 3 2 2" xfId="22190" xr:uid="{00000000-0005-0000-0000-000097560000}"/>
    <cellStyle name="Normal 26 2 2 2 3 3" xfId="22191" xr:uid="{00000000-0005-0000-0000-000098560000}"/>
    <cellStyle name="Normal 26 2 2 2 4" xfId="22192" xr:uid="{00000000-0005-0000-0000-000099560000}"/>
    <cellStyle name="Normal 26 2 2 2 4 2" xfId="22193" xr:uid="{00000000-0005-0000-0000-00009A560000}"/>
    <cellStyle name="Normal 26 2 2 2 4 2 2" xfId="22194" xr:uid="{00000000-0005-0000-0000-00009B560000}"/>
    <cellStyle name="Normal 26 2 2 2 4 3" xfId="22195" xr:uid="{00000000-0005-0000-0000-00009C560000}"/>
    <cellStyle name="Normal 26 2 2 2 5" xfId="22196" xr:uid="{00000000-0005-0000-0000-00009D560000}"/>
    <cellStyle name="Normal 26 2 2 2 5 2" xfId="22197" xr:uid="{00000000-0005-0000-0000-00009E560000}"/>
    <cellStyle name="Normal 26 2 2 2 6" xfId="22198" xr:uid="{00000000-0005-0000-0000-00009F560000}"/>
    <cellStyle name="Normal 26 2 2 2 6 2" xfId="22199" xr:uid="{00000000-0005-0000-0000-0000A0560000}"/>
    <cellStyle name="Normal 26 2 2 2 7" xfId="22200" xr:uid="{00000000-0005-0000-0000-0000A1560000}"/>
    <cellStyle name="Normal 26 2 2 3" xfId="22201" xr:uid="{00000000-0005-0000-0000-0000A2560000}"/>
    <cellStyle name="Normal 26 2 2 3 2" xfId="22202" xr:uid="{00000000-0005-0000-0000-0000A3560000}"/>
    <cellStyle name="Normal 26 2 2 3 2 2" xfId="22203" xr:uid="{00000000-0005-0000-0000-0000A4560000}"/>
    <cellStyle name="Normal 26 2 2 3 2 2 2" xfId="22204" xr:uid="{00000000-0005-0000-0000-0000A5560000}"/>
    <cellStyle name="Normal 26 2 2 3 2 3" xfId="22205" xr:uid="{00000000-0005-0000-0000-0000A6560000}"/>
    <cellStyle name="Normal 26 2 2 3 3" xfId="22206" xr:uid="{00000000-0005-0000-0000-0000A7560000}"/>
    <cellStyle name="Normal 26 2 2 3 3 2" xfId="22207" xr:uid="{00000000-0005-0000-0000-0000A8560000}"/>
    <cellStyle name="Normal 26 2 2 3 3 2 2" xfId="22208" xr:uid="{00000000-0005-0000-0000-0000A9560000}"/>
    <cellStyle name="Normal 26 2 2 3 3 3" xfId="22209" xr:uid="{00000000-0005-0000-0000-0000AA560000}"/>
    <cellStyle name="Normal 26 2 2 3 4" xfId="22210" xr:uid="{00000000-0005-0000-0000-0000AB560000}"/>
    <cellStyle name="Normal 26 2 2 3 4 2" xfId="22211" xr:uid="{00000000-0005-0000-0000-0000AC560000}"/>
    <cellStyle name="Normal 26 2 2 3 4 2 2" xfId="22212" xr:uid="{00000000-0005-0000-0000-0000AD560000}"/>
    <cellStyle name="Normal 26 2 2 3 4 3" xfId="22213" xr:uid="{00000000-0005-0000-0000-0000AE560000}"/>
    <cellStyle name="Normal 26 2 2 3 5" xfId="22214" xr:uid="{00000000-0005-0000-0000-0000AF560000}"/>
    <cellStyle name="Normal 26 2 2 3 5 2" xfId="22215" xr:uid="{00000000-0005-0000-0000-0000B0560000}"/>
    <cellStyle name="Normal 26 2 2 3 6" xfId="22216" xr:uid="{00000000-0005-0000-0000-0000B1560000}"/>
    <cellStyle name="Normal 26 2 2 3 6 2" xfId="22217" xr:uid="{00000000-0005-0000-0000-0000B2560000}"/>
    <cellStyle name="Normal 26 2 2 3 7" xfId="22218" xr:uid="{00000000-0005-0000-0000-0000B3560000}"/>
    <cellStyle name="Normal 26 2 2 4" xfId="22219" xr:uid="{00000000-0005-0000-0000-0000B4560000}"/>
    <cellStyle name="Normal 26 2 2 4 2" xfId="22220" xr:uid="{00000000-0005-0000-0000-0000B5560000}"/>
    <cellStyle name="Normal 26 2 2 4 2 2" xfId="22221" xr:uid="{00000000-0005-0000-0000-0000B6560000}"/>
    <cellStyle name="Normal 26 2 2 4 3" xfId="22222" xr:uid="{00000000-0005-0000-0000-0000B7560000}"/>
    <cellStyle name="Normal 26 2 2 5" xfId="22223" xr:uid="{00000000-0005-0000-0000-0000B8560000}"/>
    <cellStyle name="Normal 26 2 2 5 2" xfId="22224" xr:uid="{00000000-0005-0000-0000-0000B9560000}"/>
    <cellStyle name="Normal 26 2 2 5 2 2" xfId="22225" xr:uid="{00000000-0005-0000-0000-0000BA560000}"/>
    <cellStyle name="Normal 26 2 2 5 3" xfId="22226" xr:uid="{00000000-0005-0000-0000-0000BB560000}"/>
    <cellStyle name="Normal 26 2 2 6" xfId="22227" xr:uid="{00000000-0005-0000-0000-0000BC560000}"/>
    <cellStyle name="Normal 26 2 2 6 2" xfId="22228" xr:uid="{00000000-0005-0000-0000-0000BD560000}"/>
    <cellStyle name="Normal 26 2 2 6 2 2" xfId="22229" xr:uid="{00000000-0005-0000-0000-0000BE560000}"/>
    <cellStyle name="Normal 26 2 2 6 3" xfId="22230" xr:uid="{00000000-0005-0000-0000-0000BF560000}"/>
    <cellStyle name="Normal 26 2 2 7" xfId="22231" xr:uid="{00000000-0005-0000-0000-0000C0560000}"/>
    <cellStyle name="Normal 26 2 2 7 2" xfId="22232" xr:uid="{00000000-0005-0000-0000-0000C1560000}"/>
    <cellStyle name="Normal 26 2 2 8" xfId="22233" xr:uid="{00000000-0005-0000-0000-0000C2560000}"/>
    <cellStyle name="Normal 26 2 2 8 2" xfId="22234" xr:uid="{00000000-0005-0000-0000-0000C3560000}"/>
    <cellStyle name="Normal 26 2 2 9" xfId="22235" xr:uid="{00000000-0005-0000-0000-0000C4560000}"/>
    <cellStyle name="Normal 26 2 3" xfId="22236" xr:uid="{00000000-0005-0000-0000-0000C5560000}"/>
    <cellStyle name="Normal 26 2 3 2" xfId="22237" xr:uid="{00000000-0005-0000-0000-0000C6560000}"/>
    <cellStyle name="Normal 26 2 3 2 2" xfId="22238" xr:uid="{00000000-0005-0000-0000-0000C7560000}"/>
    <cellStyle name="Normal 26 2 3 2 2 2" xfId="22239" xr:uid="{00000000-0005-0000-0000-0000C8560000}"/>
    <cellStyle name="Normal 26 2 3 2 2 2 2" xfId="22240" xr:uid="{00000000-0005-0000-0000-0000C9560000}"/>
    <cellStyle name="Normal 26 2 3 2 2 3" xfId="22241" xr:uid="{00000000-0005-0000-0000-0000CA560000}"/>
    <cellStyle name="Normal 26 2 3 2 3" xfId="22242" xr:uid="{00000000-0005-0000-0000-0000CB560000}"/>
    <cellStyle name="Normal 26 2 3 2 3 2" xfId="22243" xr:uid="{00000000-0005-0000-0000-0000CC560000}"/>
    <cellStyle name="Normal 26 2 3 2 3 2 2" xfId="22244" xr:uid="{00000000-0005-0000-0000-0000CD560000}"/>
    <cellStyle name="Normal 26 2 3 2 3 3" xfId="22245" xr:uid="{00000000-0005-0000-0000-0000CE560000}"/>
    <cellStyle name="Normal 26 2 3 2 4" xfId="22246" xr:uid="{00000000-0005-0000-0000-0000CF560000}"/>
    <cellStyle name="Normal 26 2 3 2 4 2" xfId="22247" xr:uid="{00000000-0005-0000-0000-0000D0560000}"/>
    <cellStyle name="Normal 26 2 3 2 4 2 2" xfId="22248" xr:uid="{00000000-0005-0000-0000-0000D1560000}"/>
    <cellStyle name="Normal 26 2 3 2 4 3" xfId="22249" xr:uid="{00000000-0005-0000-0000-0000D2560000}"/>
    <cellStyle name="Normal 26 2 3 2 5" xfId="22250" xr:uid="{00000000-0005-0000-0000-0000D3560000}"/>
    <cellStyle name="Normal 26 2 3 2 5 2" xfId="22251" xr:uid="{00000000-0005-0000-0000-0000D4560000}"/>
    <cellStyle name="Normal 26 2 3 2 6" xfId="22252" xr:uid="{00000000-0005-0000-0000-0000D5560000}"/>
    <cellStyle name="Normal 26 2 3 2 6 2" xfId="22253" xr:uid="{00000000-0005-0000-0000-0000D6560000}"/>
    <cellStyle name="Normal 26 2 3 2 7" xfId="22254" xr:uid="{00000000-0005-0000-0000-0000D7560000}"/>
    <cellStyle name="Normal 26 2 3 3" xfId="22255" xr:uid="{00000000-0005-0000-0000-0000D8560000}"/>
    <cellStyle name="Normal 26 2 3 3 2" xfId="22256" xr:uid="{00000000-0005-0000-0000-0000D9560000}"/>
    <cellStyle name="Normal 26 2 3 3 2 2" xfId="22257" xr:uid="{00000000-0005-0000-0000-0000DA560000}"/>
    <cellStyle name="Normal 26 2 3 3 3" xfId="22258" xr:uid="{00000000-0005-0000-0000-0000DB560000}"/>
    <cellStyle name="Normal 26 2 3 4" xfId="22259" xr:uid="{00000000-0005-0000-0000-0000DC560000}"/>
    <cellStyle name="Normal 26 2 3 4 2" xfId="22260" xr:uid="{00000000-0005-0000-0000-0000DD560000}"/>
    <cellStyle name="Normal 26 2 3 4 2 2" xfId="22261" xr:uid="{00000000-0005-0000-0000-0000DE560000}"/>
    <cellStyle name="Normal 26 2 3 4 3" xfId="22262" xr:uid="{00000000-0005-0000-0000-0000DF560000}"/>
    <cellStyle name="Normal 26 2 3 5" xfId="22263" xr:uid="{00000000-0005-0000-0000-0000E0560000}"/>
    <cellStyle name="Normal 26 2 3 5 2" xfId="22264" xr:uid="{00000000-0005-0000-0000-0000E1560000}"/>
    <cellStyle name="Normal 26 2 3 5 2 2" xfId="22265" xr:uid="{00000000-0005-0000-0000-0000E2560000}"/>
    <cellStyle name="Normal 26 2 3 5 3" xfId="22266" xr:uid="{00000000-0005-0000-0000-0000E3560000}"/>
    <cellStyle name="Normal 26 2 3 6" xfId="22267" xr:uid="{00000000-0005-0000-0000-0000E4560000}"/>
    <cellStyle name="Normal 26 2 3 6 2" xfId="22268" xr:uid="{00000000-0005-0000-0000-0000E5560000}"/>
    <cellStyle name="Normal 26 2 3 7" xfId="22269" xr:uid="{00000000-0005-0000-0000-0000E6560000}"/>
    <cellStyle name="Normal 26 2 3 7 2" xfId="22270" xr:uid="{00000000-0005-0000-0000-0000E7560000}"/>
    <cellStyle name="Normal 26 2 3 8" xfId="22271" xr:uid="{00000000-0005-0000-0000-0000E8560000}"/>
    <cellStyle name="Normal 26 2 4" xfId="22272" xr:uid="{00000000-0005-0000-0000-0000E9560000}"/>
    <cellStyle name="Normal 26 2 4 2" xfId="22273" xr:uid="{00000000-0005-0000-0000-0000EA560000}"/>
    <cellStyle name="Normal 26 2 4 2 2" xfId="22274" xr:uid="{00000000-0005-0000-0000-0000EB560000}"/>
    <cellStyle name="Normal 26 2 4 2 2 2" xfId="22275" xr:uid="{00000000-0005-0000-0000-0000EC560000}"/>
    <cellStyle name="Normal 26 2 4 2 3" xfId="22276" xr:uid="{00000000-0005-0000-0000-0000ED560000}"/>
    <cellStyle name="Normal 26 2 4 3" xfId="22277" xr:uid="{00000000-0005-0000-0000-0000EE560000}"/>
    <cellStyle name="Normal 26 2 4 3 2" xfId="22278" xr:uid="{00000000-0005-0000-0000-0000EF560000}"/>
    <cellStyle name="Normal 26 2 4 3 2 2" xfId="22279" xr:uid="{00000000-0005-0000-0000-0000F0560000}"/>
    <cellStyle name="Normal 26 2 4 3 3" xfId="22280" xr:uid="{00000000-0005-0000-0000-0000F1560000}"/>
    <cellStyle name="Normal 26 2 4 4" xfId="22281" xr:uid="{00000000-0005-0000-0000-0000F2560000}"/>
    <cellStyle name="Normal 26 2 4 4 2" xfId="22282" xr:uid="{00000000-0005-0000-0000-0000F3560000}"/>
    <cellStyle name="Normal 26 2 4 4 2 2" xfId="22283" xr:uid="{00000000-0005-0000-0000-0000F4560000}"/>
    <cellStyle name="Normal 26 2 4 4 3" xfId="22284" xr:uid="{00000000-0005-0000-0000-0000F5560000}"/>
    <cellStyle name="Normal 26 2 4 5" xfId="22285" xr:uid="{00000000-0005-0000-0000-0000F6560000}"/>
    <cellStyle name="Normal 26 2 4 5 2" xfId="22286" xr:uid="{00000000-0005-0000-0000-0000F7560000}"/>
    <cellStyle name="Normal 26 2 4 6" xfId="22287" xr:uid="{00000000-0005-0000-0000-0000F8560000}"/>
    <cellStyle name="Normal 26 2 4 6 2" xfId="22288" xr:uid="{00000000-0005-0000-0000-0000F9560000}"/>
    <cellStyle name="Normal 26 2 4 7" xfId="22289" xr:uid="{00000000-0005-0000-0000-0000FA560000}"/>
    <cellStyle name="Normal 26 2 5" xfId="22290" xr:uid="{00000000-0005-0000-0000-0000FB560000}"/>
    <cellStyle name="Normal 26 2 5 2" xfId="22291" xr:uid="{00000000-0005-0000-0000-0000FC560000}"/>
    <cellStyle name="Normal 26 2 5 2 2" xfId="22292" xr:uid="{00000000-0005-0000-0000-0000FD560000}"/>
    <cellStyle name="Normal 26 2 5 2 2 2" xfId="22293" xr:uid="{00000000-0005-0000-0000-0000FE560000}"/>
    <cellStyle name="Normal 26 2 5 2 3" xfId="22294" xr:uid="{00000000-0005-0000-0000-0000FF560000}"/>
    <cellStyle name="Normal 26 2 5 3" xfId="22295" xr:uid="{00000000-0005-0000-0000-000000570000}"/>
    <cellStyle name="Normal 26 2 5 3 2" xfId="22296" xr:uid="{00000000-0005-0000-0000-000001570000}"/>
    <cellStyle name="Normal 26 2 5 3 2 2" xfId="22297" xr:uid="{00000000-0005-0000-0000-000002570000}"/>
    <cellStyle name="Normal 26 2 5 3 3" xfId="22298" xr:uid="{00000000-0005-0000-0000-000003570000}"/>
    <cellStyle name="Normal 26 2 5 4" xfId="22299" xr:uid="{00000000-0005-0000-0000-000004570000}"/>
    <cellStyle name="Normal 26 2 5 4 2" xfId="22300" xr:uid="{00000000-0005-0000-0000-000005570000}"/>
    <cellStyle name="Normal 26 2 5 4 2 2" xfId="22301" xr:uid="{00000000-0005-0000-0000-000006570000}"/>
    <cellStyle name="Normal 26 2 5 4 3" xfId="22302" xr:uid="{00000000-0005-0000-0000-000007570000}"/>
    <cellStyle name="Normal 26 2 5 5" xfId="22303" xr:uid="{00000000-0005-0000-0000-000008570000}"/>
    <cellStyle name="Normal 26 2 5 5 2" xfId="22304" xr:uid="{00000000-0005-0000-0000-000009570000}"/>
    <cellStyle name="Normal 26 2 5 6" xfId="22305" xr:uid="{00000000-0005-0000-0000-00000A570000}"/>
    <cellStyle name="Normal 26 2 5 6 2" xfId="22306" xr:uid="{00000000-0005-0000-0000-00000B570000}"/>
    <cellStyle name="Normal 26 2 5 7" xfId="22307" xr:uid="{00000000-0005-0000-0000-00000C570000}"/>
    <cellStyle name="Normal 26 2 6" xfId="22308" xr:uid="{00000000-0005-0000-0000-00000D570000}"/>
    <cellStyle name="Normal 26 2 6 2" xfId="22309" xr:uid="{00000000-0005-0000-0000-00000E570000}"/>
    <cellStyle name="Normal 26 2 6 2 2" xfId="22310" xr:uid="{00000000-0005-0000-0000-00000F570000}"/>
    <cellStyle name="Normal 26 2 6 3" xfId="22311" xr:uid="{00000000-0005-0000-0000-000010570000}"/>
    <cellStyle name="Normal 26 2 7" xfId="22312" xr:uid="{00000000-0005-0000-0000-000011570000}"/>
    <cellStyle name="Normal 26 2 7 2" xfId="22313" xr:uid="{00000000-0005-0000-0000-000012570000}"/>
    <cellStyle name="Normal 26 2 7 2 2" xfId="22314" xr:uid="{00000000-0005-0000-0000-000013570000}"/>
    <cellStyle name="Normal 26 2 7 3" xfId="22315" xr:uid="{00000000-0005-0000-0000-000014570000}"/>
    <cellStyle name="Normal 26 2 8" xfId="22316" xr:uid="{00000000-0005-0000-0000-000015570000}"/>
    <cellStyle name="Normal 26 2 8 2" xfId="22317" xr:uid="{00000000-0005-0000-0000-000016570000}"/>
    <cellStyle name="Normal 26 2 8 2 2" xfId="22318" xr:uid="{00000000-0005-0000-0000-000017570000}"/>
    <cellStyle name="Normal 26 2 8 3" xfId="22319" xr:uid="{00000000-0005-0000-0000-000018570000}"/>
    <cellStyle name="Normal 26 2 9" xfId="22320" xr:uid="{00000000-0005-0000-0000-000019570000}"/>
    <cellStyle name="Normal 26 2 9 2" xfId="22321" xr:uid="{00000000-0005-0000-0000-00001A570000}"/>
    <cellStyle name="Normal 26 3" xfId="525" xr:uid="{00000000-0005-0000-0000-00001B570000}"/>
    <cellStyle name="Normal 26 3 10" xfId="22322" xr:uid="{00000000-0005-0000-0000-00001C570000}"/>
    <cellStyle name="Normal 26 3 10 2" xfId="22323" xr:uid="{00000000-0005-0000-0000-00001D570000}"/>
    <cellStyle name="Normal 26 3 11" xfId="22324" xr:uid="{00000000-0005-0000-0000-00001E570000}"/>
    <cellStyle name="Normal 26 3 2" xfId="22325" xr:uid="{00000000-0005-0000-0000-00001F570000}"/>
    <cellStyle name="Normal 26 3 2 2" xfId="22326" xr:uid="{00000000-0005-0000-0000-000020570000}"/>
    <cellStyle name="Normal 26 3 2 2 2" xfId="22327" xr:uid="{00000000-0005-0000-0000-000021570000}"/>
    <cellStyle name="Normal 26 3 2 2 2 2" xfId="22328" xr:uid="{00000000-0005-0000-0000-000022570000}"/>
    <cellStyle name="Normal 26 3 2 2 2 2 2" xfId="22329" xr:uid="{00000000-0005-0000-0000-000023570000}"/>
    <cellStyle name="Normal 26 3 2 2 2 3" xfId="22330" xr:uid="{00000000-0005-0000-0000-000024570000}"/>
    <cellStyle name="Normal 26 3 2 2 3" xfId="22331" xr:uid="{00000000-0005-0000-0000-000025570000}"/>
    <cellStyle name="Normal 26 3 2 2 3 2" xfId="22332" xr:uid="{00000000-0005-0000-0000-000026570000}"/>
    <cellStyle name="Normal 26 3 2 2 3 2 2" xfId="22333" xr:uid="{00000000-0005-0000-0000-000027570000}"/>
    <cellStyle name="Normal 26 3 2 2 3 3" xfId="22334" xr:uid="{00000000-0005-0000-0000-000028570000}"/>
    <cellStyle name="Normal 26 3 2 2 4" xfId="22335" xr:uid="{00000000-0005-0000-0000-000029570000}"/>
    <cellStyle name="Normal 26 3 2 2 4 2" xfId="22336" xr:uid="{00000000-0005-0000-0000-00002A570000}"/>
    <cellStyle name="Normal 26 3 2 2 4 2 2" xfId="22337" xr:uid="{00000000-0005-0000-0000-00002B570000}"/>
    <cellStyle name="Normal 26 3 2 2 4 3" xfId="22338" xr:uid="{00000000-0005-0000-0000-00002C570000}"/>
    <cellStyle name="Normal 26 3 2 2 5" xfId="22339" xr:uid="{00000000-0005-0000-0000-00002D570000}"/>
    <cellStyle name="Normal 26 3 2 2 5 2" xfId="22340" xr:uid="{00000000-0005-0000-0000-00002E570000}"/>
    <cellStyle name="Normal 26 3 2 2 6" xfId="22341" xr:uid="{00000000-0005-0000-0000-00002F570000}"/>
    <cellStyle name="Normal 26 3 2 2 6 2" xfId="22342" xr:uid="{00000000-0005-0000-0000-000030570000}"/>
    <cellStyle name="Normal 26 3 2 2 7" xfId="22343" xr:uid="{00000000-0005-0000-0000-000031570000}"/>
    <cellStyle name="Normal 26 3 2 3" xfId="22344" xr:uid="{00000000-0005-0000-0000-000032570000}"/>
    <cellStyle name="Normal 26 3 2 3 2" xfId="22345" xr:uid="{00000000-0005-0000-0000-000033570000}"/>
    <cellStyle name="Normal 26 3 2 3 2 2" xfId="22346" xr:uid="{00000000-0005-0000-0000-000034570000}"/>
    <cellStyle name="Normal 26 3 2 3 2 2 2" xfId="22347" xr:uid="{00000000-0005-0000-0000-000035570000}"/>
    <cellStyle name="Normal 26 3 2 3 2 3" xfId="22348" xr:uid="{00000000-0005-0000-0000-000036570000}"/>
    <cellStyle name="Normal 26 3 2 3 3" xfId="22349" xr:uid="{00000000-0005-0000-0000-000037570000}"/>
    <cellStyle name="Normal 26 3 2 3 3 2" xfId="22350" xr:uid="{00000000-0005-0000-0000-000038570000}"/>
    <cellStyle name="Normal 26 3 2 3 3 2 2" xfId="22351" xr:uid="{00000000-0005-0000-0000-000039570000}"/>
    <cellStyle name="Normal 26 3 2 3 3 3" xfId="22352" xr:uid="{00000000-0005-0000-0000-00003A570000}"/>
    <cellStyle name="Normal 26 3 2 3 4" xfId="22353" xr:uid="{00000000-0005-0000-0000-00003B570000}"/>
    <cellStyle name="Normal 26 3 2 3 4 2" xfId="22354" xr:uid="{00000000-0005-0000-0000-00003C570000}"/>
    <cellStyle name="Normal 26 3 2 3 4 2 2" xfId="22355" xr:uid="{00000000-0005-0000-0000-00003D570000}"/>
    <cellStyle name="Normal 26 3 2 3 4 3" xfId="22356" xr:uid="{00000000-0005-0000-0000-00003E570000}"/>
    <cellStyle name="Normal 26 3 2 3 5" xfId="22357" xr:uid="{00000000-0005-0000-0000-00003F570000}"/>
    <cellStyle name="Normal 26 3 2 3 5 2" xfId="22358" xr:uid="{00000000-0005-0000-0000-000040570000}"/>
    <cellStyle name="Normal 26 3 2 3 6" xfId="22359" xr:uid="{00000000-0005-0000-0000-000041570000}"/>
    <cellStyle name="Normal 26 3 2 3 6 2" xfId="22360" xr:uid="{00000000-0005-0000-0000-000042570000}"/>
    <cellStyle name="Normal 26 3 2 3 7" xfId="22361" xr:uid="{00000000-0005-0000-0000-000043570000}"/>
    <cellStyle name="Normal 26 3 2 4" xfId="22362" xr:uid="{00000000-0005-0000-0000-000044570000}"/>
    <cellStyle name="Normal 26 3 2 4 2" xfId="22363" xr:uid="{00000000-0005-0000-0000-000045570000}"/>
    <cellStyle name="Normal 26 3 2 4 2 2" xfId="22364" xr:uid="{00000000-0005-0000-0000-000046570000}"/>
    <cellStyle name="Normal 26 3 2 4 3" xfId="22365" xr:uid="{00000000-0005-0000-0000-000047570000}"/>
    <cellStyle name="Normal 26 3 2 5" xfId="22366" xr:uid="{00000000-0005-0000-0000-000048570000}"/>
    <cellStyle name="Normal 26 3 2 5 2" xfId="22367" xr:uid="{00000000-0005-0000-0000-000049570000}"/>
    <cellStyle name="Normal 26 3 2 5 2 2" xfId="22368" xr:uid="{00000000-0005-0000-0000-00004A570000}"/>
    <cellStyle name="Normal 26 3 2 5 3" xfId="22369" xr:uid="{00000000-0005-0000-0000-00004B570000}"/>
    <cellStyle name="Normal 26 3 2 6" xfId="22370" xr:uid="{00000000-0005-0000-0000-00004C570000}"/>
    <cellStyle name="Normal 26 3 2 6 2" xfId="22371" xr:uid="{00000000-0005-0000-0000-00004D570000}"/>
    <cellStyle name="Normal 26 3 2 6 2 2" xfId="22372" xr:uid="{00000000-0005-0000-0000-00004E570000}"/>
    <cellStyle name="Normal 26 3 2 6 3" xfId="22373" xr:uid="{00000000-0005-0000-0000-00004F570000}"/>
    <cellStyle name="Normal 26 3 2 7" xfId="22374" xr:uid="{00000000-0005-0000-0000-000050570000}"/>
    <cellStyle name="Normal 26 3 2 7 2" xfId="22375" xr:uid="{00000000-0005-0000-0000-000051570000}"/>
    <cellStyle name="Normal 26 3 2 8" xfId="22376" xr:uid="{00000000-0005-0000-0000-000052570000}"/>
    <cellStyle name="Normal 26 3 2 8 2" xfId="22377" xr:uid="{00000000-0005-0000-0000-000053570000}"/>
    <cellStyle name="Normal 26 3 2 9" xfId="22378" xr:uid="{00000000-0005-0000-0000-000054570000}"/>
    <cellStyle name="Normal 26 3 3" xfId="22379" xr:uid="{00000000-0005-0000-0000-000055570000}"/>
    <cellStyle name="Normal 26 3 3 2" xfId="22380" xr:uid="{00000000-0005-0000-0000-000056570000}"/>
    <cellStyle name="Normal 26 3 3 2 2" xfId="22381" xr:uid="{00000000-0005-0000-0000-000057570000}"/>
    <cellStyle name="Normal 26 3 3 2 2 2" xfId="22382" xr:uid="{00000000-0005-0000-0000-000058570000}"/>
    <cellStyle name="Normal 26 3 3 2 2 2 2" xfId="22383" xr:uid="{00000000-0005-0000-0000-000059570000}"/>
    <cellStyle name="Normal 26 3 3 2 2 3" xfId="22384" xr:uid="{00000000-0005-0000-0000-00005A570000}"/>
    <cellStyle name="Normal 26 3 3 2 3" xfId="22385" xr:uid="{00000000-0005-0000-0000-00005B570000}"/>
    <cellStyle name="Normal 26 3 3 2 3 2" xfId="22386" xr:uid="{00000000-0005-0000-0000-00005C570000}"/>
    <cellStyle name="Normal 26 3 3 2 3 2 2" xfId="22387" xr:uid="{00000000-0005-0000-0000-00005D570000}"/>
    <cellStyle name="Normal 26 3 3 2 3 3" xfId="22388" xr:uid="{00000000-0005-0000-0000-00005E570000}"/>
    <cellStyle name="Normal 26 3 3 2 4" xfId="22389" xr:uid="{00000000-0005-0000-0000-00005F570000}"/>
    <cellStyle name="Normal 26 3 3 2 4 2" xfId="22390" xr:uid="{00000000-0005-0000-0000-000060570000}"/>
    <cellStyle name="Normal 26 3 3 2 4 2 2" xfId="22391" xr:uid="{00000000-0005-0000-0000-000061570000}"/>
    <cellStyle name="Normal 26 3 3 2 4 3" xfId="22392" xr:uid="{00000000-0005-0000-0000-000062570000}"/>
    <cellStyle name="Normal 26 3 3 2 5" xfId="22393" xr:uid="{00000000-0005-0000-0000-000063570000}"/>
    <cellStyle name="Normal 26 3 3 2 5 2" xfId="22394" xr:uid="{00000000-0005-0000-0000-000064570000}"/>
    <cellStyle name="Normal 26 3 3 2 6" xfId="22395" xr:uid="{00000000-0005-0000-0000-000065570000}"/>
    <cellStyle name="Normal 26 3 3 2 6 2" xfId="22396" xr:uid="{00000000-0005-0000-0000-000066570000}"/>
    <cellStyle name="Normal 26 3 3 2 7" xfId="22397" xr:uid="{00000000-0005-0000-0000-000067570000}"/>
    <cellStyle name="Normal 26 3 3 3" xfId="22398" xr:uid="{00000000-0005-0000-0000-000068570000}"/>
    <cellStyle name="Normal 26 3 3 3 2" xfId="22399" xr:uid="{00000000-0005-0000-0000-000069570000}"/>
    <cellStyle name="Normal 26 3 3 3 2 2" xfId="22400" xr:uid="{00000000-0005-0000-0000-00006A570000}"/>
    <cellStyle name="Normal 26 3 3 3 3" xfId="22401" xr:uid="{00000000-0005-0000-0000-00006B570000}"/>
    <cellStyle name="Normal 26 3 3 4" xfId="22402" xr:uid="{00000000-0005-0000-0000-00006C570000}"/>
    <cellStyle name="Normal 26 3 3 4 2" xfId="22403" xr:uid="{00000000-0005-0000-0000-00006D570000}"/>
    <cellStyle name="Normal 26 3 3 4 2 2" xfId="22404" xr:uid="{00000000-0005-0000-0000-00006E570000}"/>
    <cellStyle name="Normal 26 3 3 4 3" xfId="22405" xr:uid="{00000000-0005-0000-0000-00006F570000}"/>
    <cellStyle name="Normal 26 3 3 5" xfId="22406" xr:uid="{00000000-0005-0000-0000-000070570000}"/>
    <cellStyle name="Normal 26 3 3 5 2" xfId="22407" xr:uid="{00000000-0005-0000-0000-000071570000}"/>
    <cellStyle name="Normal 26 3 3 5 2 2" xfId="22408" xr:uid="{00000000-0005-0000-0000-000072570000}"/>
    <cellStyle name="Normal 26 3 3 5 3" xfId="22409" xr:uid="{00000000-0005-0000-0000-000073570000}"/>
    <cellStyle name="Normal 26 3 3 6" xfId="22410" xr:uid="{00000000-0005-0000-0000-000074570000}"/>
    <cellStyle name="Normal 26 3 3 6 2" xfId="22411" xr:uid="{00000000-0005-0000-0000-000075570000}"/>
    <cellStyle name="Normal 26 3 3 7" xfId="22412" xr:uid="{00000000-0005-0000-0000-000076570000}"/>
    <cellStyle name="Normal 26 3 3 7 2" xfId="22413" xr:uid="{00000000-0005-0000-0000-000077570000}"/>
    <cellStyle name="Normal 26 3 3 8" xfId="22414" xr:uid="{00000000-0005-0000-0000-000078570000}"/>
    <cellStyle name="Normal 26 3 4" xfId="22415" xr:uid="{00000000-0005-0000-0000-000079570000}"/>
    <cellStyle name="Normal 26 3 4 2" xfId="22416" xr:uid="{00000000-0005-0000-0000-00007A570000}"/>
    <cellStyle name="Normal 26 3 4 2 2" xfId="22417" xr:uid="{00000000-0005-0000-0000-00007B570000}"/>
    <cellStyle name="Normal 26 3 4 2 2 2" xfId="22418" xr:uid="{00000000-0005-0000-0000-00007C570000}"/>
    <cellStyle name="Normal 26 3 4 2 3" xfId="22419" xr:uid="{00000000-0005-0000-0000-00007D570000}"/>
    <cellStyle name="Normal 26 3 4 3" xfId="22420" xr:uid="{00000000-0005-0000-0000-00007E570000}"/>
    <cellStyle name="Normal 26 3 4 3 2" xfId="22421" xr:uid="{00000000-0005-0000-0000-00007F570000}"/>
    <cellStyle name="Normal 26 3 4 3 2 2" xfId="22422" xr:uid="{00000000-0005-0000-0000-000080570000}"/>
    <cellStyle name="Normal 26 3 4 3 3" xfId="22423" xr:uid="{00000000-0005-0000-0000-000081570000}"/>
    <cellStyle name="Normal 26 3 4 4" xfId="22424" xr:uid="{00000000-0005-0000-0000-000082570000}"/>
    <cellStyle name="Normal 26 3 4 4 2" xfId="22425" xr:uid="{00000000-0005-0000-0000-000083570000}"/>
    <cellStyle name="Normal 26 3 4 4 2 2" xfId="22426" xr:uid="{00000000-0005-0000-0000-000084570000}"/>
    <cellStyle name="Normal 26 3 4 4 3" xfId="22427" xr:uid="{00000000-0005-0000-0000-000085570000}"/>
    <cellStyle name="Normal 26 3 4 5" xfId="22428" xr:uid="{00000000-0005-0000-0000-000086570000}"/>
    <cellStyle name="Normal 26 3 4 5 2" xfId="22429" xr:uid="{00000000-0005-0000-0000-000087570000}"/>
    <cellStyle name="Normal 26 3 4 6" xfId="22430" xr:uid="{00000000-0005-0000-0000-000088570000}"/>
    <cellStyle name="Normal 26 3 4 6 2" xfId="22431" xr:uid="{00000000-0005-0000-0000-000089570000}"/>
    <cellStyle name="Normal 26 3 4 7" xfId="22432" xr:uid="{00000000-0005-0000-0000-00008A570000}"/>
    <cellStyle name="Normal 26 3 5" xfId="22433" xr:uid="{00000000-0005-0000-0000-00008B570000}"/>
    <cellStyle name="Normal 26 3 5 2" xfId="22434" xr:uid="{00000000-0005-0000-0000-00008C570000}"/>
    <cellStyle name="Normal 26 3 5 2 2" xfId="22435" xr:uid="{00000000-0005-0000-0000-00008D570000}"/>
    <cellStyle name="Normal 26 3 5 2 2 2" xfId="22436" xr:uid="{00000000-0005-0000-0000-00008E570000}"/>
    <cellStyle name="Normal 26 3 5 2 3" xfId="22437" xr:uid="{00000000-0005-0000-0000-00008F570000}"/>
    <cellStyle name="Normal 26 3 5 3" xfId="22438" xr:uid="{00000000-0005-0000-0000-000090570000}"/>
    <cellStyle name="Normal 26 3 5 3 2" xfId="22439" xr:uid="{00000000-0005-0000-0000-000091570000}"/>
    <cellStyle name="Normal 26 3 5 3 2 2" xfId="22440" xr:uid="{00000000-0005-0000-0000-000092570000}"/>
    <cellStyle name="Normal 26 3 5 3 3" xfId="22441" xr:uid="{00000000-0005-0000-0000-000093570000}"/>
    <cellStyle name="Normal 26 3 5 4" xfId="22442" xr:uid="{00000000-0005-0000-0000-000094570000}"/>
    <cellStyle name="Normal 26 3 5 4 2" xfId="22443" xr:uid="{00000000-0005-0000-0000-000095570000}"/>
    <cellStyle name="Normal 26 3 5 4 2 2" xfId="22444" xr:uid="{00000000-0005-0000-0000-000096570000}"/>
    <cellStyle name="Normal 26 3 5 4 3" xfId="22445" xr:uid="{00000000-0005-0000-0000-000097570000}"/>
    <cellStyle name="Normal 26 3 5 5" xfId="22446" xr:uid="{00000000-0005-0000-0000-000098570000}"/>
    <cellStyle name="Normal 26 3 5 5 2" xfId="22447" xr:uid="{00000000-0005-0000-0000-000099570000}"/>
    <cellStyle name="Normal 26 3 5 6" xfId="22448" xr:uid="{00000000-0005-0000-0000-00009A570000}"/>
    <cellStyle name="Normal 26 3 5 6 2" xfId="22449" xr:uid="{00000000-0005-0000-0000-00009B570000}"/>
    <cellStyle name="Normal 26 3 5 7" xfId="22450" xr:uid="{00000000-0005-0000-0000-00009C570000}"/>
    <cellStyle name="Normal 26 3 6" xfId="22451" xr:uid="{00000000-0005-0000-0000-00009D570000}"/>
    <cellStyle name="Normal 26 3 6 2" xfId="22452" xr:uid="{00000000-0005-0000-0000-00009E570000}"/>
    <cellStyle name="Normal 26 3 6 2 2" xfId="22453" xr:uid="{00000000-0005-0000-0000-00009F570000}"/>
    <cellStyle name="Normal 26 3 6 3" xfId="22454" xr:uid="{00000000-0005-0000-0000-0000A0570000}"/>
    <cellStyle name="Normal 26 3 7" xfId="22455" xr:uid="{00000000-0005-0000-0000-0000A1570000}"/>
    <cellStyle name="Normal 26 3 7 2" xfId="22456" xr:uid="{00000000-0005-0000-0000-0000A2570000}"/>
    <cellStyle name="Normal 26 3 7 2 2" xfId="22457" xr:uid="{00000000-0005-0000-0000-0000A3570000}"/>
    <cellStyle name="Normal 26 3 7 3" xfId="22458" xr:uid="{00000000-0005-0000-0000-0000A4570000}"/>
    <cellStyle name="Normal 26 3 8" xfId="22459" xr:uid="{00000000-0005-0000-0000-0000A5570000}"/>
    <cellStyle name="Normal 26 3 8 2" xfId="22460" xr:uid="{00000000-0005-0000-0000-0000A6570000}"/>
    <cellStyle name="Normal 26 3 8 2 2" xfId="22461" xr:uid="{00000000-0005-0000-0000-0000A7570000}"/>
    <cellStyle name="Normal 26 3 8 3" xfId="22462" xr:uid="{00000000-0005-0000-0000-0000A8570000}"/>
    <cellStyle name="Normal 26 3 9" xfId="22463" xr:uid="{00000000-0005-0000-0000-0000A9570000}"/>
    <cellStyle name="Normal 26 3 9 2" xfId="22464" xr:uid="{00000000-0005-0000-0000-0000AA570000}"/>
    <cellStyle name="Normal 26 4" xfId="22465" xr:uid="{00000000-0005-0000-0000-0000AB570000}"/>
    <cellStyle name="Normal 26 4 2" xfId="22466" xr:uid="{00000000-0005-0000-0000-0000AC570000}"/>
    <cellStyle name="Normal 26 4 2 2" xfId="22467" xr:uid="{00000000-0005-0000-0000-0000AD570000}"/>
    <cellStyle name="Normal 26 4 2 2 2" xfId="22468" xr:uid="{00000000-0005-0000-0000-0000AE570000}"/>
    <cellStyle name="Normal 26 4 2 2 2 2" xfId="22469" xr:uid="{00000000-0005-0000-0000-0000AF570000}"/>
    <cellStyle name="Normal 26 4 2 2 3" xfId="22470" xr:uid="{00000000-0005-0000-0000-0000B0570000}"/>
    <cellStyle name="Normal 26 4 2 3" xfId="22471" xr:uid="{00000000-0005-0000-0000-0000B1570000}"/>
    <cellStyle name="Normal 26 4 2 3 2" xfId="22472" xr:uid="{00000000-0005-0000-0000-0000B2570000}"/>
    <cellStyle name="Normal 26 4 2 3 2 2" xfId="22473" xr:uid="{00000000-0005-0000-0000-0000B3570000}"/>
    <cellStyle name="Normal 26 4 2 3 3" xfId="22474" xr:uid="{00000000-0005-0000-0000-0000B4570000}"/>
    <cellStyle name="Normal 26 4 2 4" xfId="22475" xr:uid="{00000000-0005-0000-0000-0000B5570000}"/>
    <cellStyle name="Normal 26 4 2 4 2" xfId="22476" xr:uid="{00000000-0005-0000-0000-0000B6570000}"/>
    <cellStyle name="Normal 26 4 2 4 2 2" xfId="22477" xr:uid="{00000000-0005-0000-0000-0000B7570000}"/>
    <cellStyle name="Normal 26 4 2 4 3" xfId="22478" xr:uid="{00000000-0005-0000-0000-0000B8570000}"/>
    <cellStyle name="Normal 26 4 2 5" xfId="22479" xr:uid="{00000000-0005-0000-0000-0000B9570000}"/>
    <cellStyle name="Normal 26 4 2 5 2" xfId="22480" xr:uid="{00000000-0005-0000-0000-0000BA570000}"/>
    <cellStyle name="Normal 26 4 2 6" xfId="22481" xr:uid="{00000000-0005-0000-0000-0000BB570000}"/>
    <cellStyle name="Normal 26 4 2 6 2" xfId="22482" xr:uid="{00000000-0005-0000-0000-0000BC570000}"/>
    <cellStyle name="Normal 26 4 2 7" xfId="22483" xr:uid="{00000000-0005-0000-0000-0000BD570000}"/>
    <cellStyle name="Normal 26 4 3" xfId="22484" xr:uid="{00000000-0005-0000-0000-0000BE570000}"/>
    <cellStyle name="Normal 26 4 3 2" xfId="22485" xr:uid="{00000000-0005-0000-0000-0000BF570000}"/>
    <cellStyle name="Normal 26 4 3 2 2" xfId="22486" xr:uid="{00000000-0005-0000-0000-0000C0570000}"/>
    <cellStyle name="Normal 26 4 3 2 2 2" xfId="22487" xr:uid="{00000000-0005-0000-0000-0000C1570000}"/>
    <cellStyle name="Normal 26 4 3 2 3" xfId="22488" xr:uid="{00000000-0005-0000-0000-0000C2570000}"/>
    <cellStyle name="Normal 26 4 3 3" xfId="22489" xr:uid="{00000000-0005-0000-0000-0000C3570000}"/>
    <cellStyle name="Normal 26 4 3 3 2" xfId="22490" xr:uid="{00000000-0005-0000-0000-0000C4570000}"/>
    <cellStyle name="Normal 26 4 3 3 2 2" xfId="22491" xr:uid="{00000000-0005-0000-0000-0000C5570000}"/>
    <cellStyle name="Normal 26 4 3 3 3" xfId="22492" xr:uid="{00000000-0005-0000-0000-0000C6570000}"/>
    <cellStyle name="Normal 26 4 3 4" xfId="22493" xr:uid="{00000000-0005-0000-0000-0000C7570000}"/>
    <cellStyle name="Normal 26 4 3 4 2" xfId="22494" xr:uid="{00000000-0005-0000-0000-0000C8570000}"/>
    <cellStyle name="Normal 26 4 3 4 2 2" xfId="22495" xr:uid="{00000000-0005-0000-0000-0000C9570000}"/>
    <cellStyle name="Normal 26 4 3 4 3" xfId="22496" xr:uid="{00000000-0005-0000-0000-0000CA570000}"/>
    <cellStyle name="Normal 26 4 3 5" xfId="22497" xr:uid="{00000000-0005-0000-0000-0000CB570000}"/>
    <cellStyle name="Normal 26 4 3 5 2" xfId="22498" xr:uid="{00000000-0005-0000-0000-0000CC570000}"/>
    <cellStyle name="Normal 26 4 3 6" xfId="22499" xr:uid="{00000000-0005-0000-0000-0000CD570000}"/>
    <cellStyle name="Normal 26 4 3 6 2" xfId="22500" xr:uid="{00000000-0005-0000-0000-0000CE570000}"/>
    <cellStyle name="Normal 26 4 3 7" xfId="22501" xr:uid="{00000000-0005-0000-0000-0000CF570000}"/>
    <cellStyle name="Normal 26 4 4" xfId="22502" xr:uid="{00000000-0005-0000-0000-0000D0570000}"/>
    <cellStyle name="Normal 26 4 4 2" xfId="22503" xr:uid="{00000000-0005-0000-0000-0000D1570000}"/>
    <cellStyle name="Normal 26 4 4 2 2" xfId="22504" xr:uid="{00000000-0005-0000-0000-0000D2570000}"/>
    <cellStyle name="Normal 26 4 4 3" xfId="22505" xr:uid="{00000000-0005-0000-0000-0000D3570000}"/>
    <cellStyle name="Normal 26 4 5" xfId="22506" xr:uid="{00000000-0005-0000-0000-0000D4570000}"/>
    <cellStyle name="Normal 26 4 5 2" xfId="22507" xr:uid="{00000000-0005-0000-0000-0000D5570000}"/>
    <cellStyle name="Normal 26 4 5 2 2" xfId="22508" xr:uid="{00000000-0005-0000-0000-0000D6570000}"/>
    <cellStyle name="Normal 26 4 5 3" xfId="22509" xr:uid="{00000000-0005-0000-0000-0000D7570000}"/>
    <cellStyle name="Normal 26 4 6" xfId="22510" xr:uid="{00000000-0005-0000-0000-0000D8570000}"/>
    <cellStyle name="Normal 26 4 6 2" xfId="22511" xr:uid="{00000000-0005-0000-0000-0000D9570000}"/>
    <cellStyle name="Normal 26 4 6 2 2" xfId="22512" xr:uid="{00000000-0005-0000-0000-0000DA570000}"/>
    <cellStyle name="Normal 26 4 6 3" xfId="22513" xr:uid="{00000000-0005-0000-0000-0000DB570000}"/>
    <cellStyle name="Normal 26 4 7" xfId="22514" xr:uid="{00000000-0005-0000-0000-0000DC570000}"/>
    <cellStyle name="Normal 26 4 7 2" xfId="22515" xr:uid="{00000000-0005-0000-0000-0000DD570000}"/>
    <cellStyle name="Normal 26 4 8" xfId="22516" xr:uid="{00000000-0005-0000-0000-0000DE570000}"/>
    <cellStyle name="Normal 26 4 8 2" xfId="22517" xr:uid="{00000000-0005-0000-0000-0000DF570000}"/>
    <cellStyle name="Normal 26 4 9" xfId="22518" xr:uid="{00000000-0005-0000-0000-0000E0570000}"/>
    <cellStyle name="Normal 26 5" xfId="22519" xr:uid="{00000000-0005-0000-0000-0000E1570000}"/>
    <cellStyle name="Normal 26 5 2" xfId="22520" xr:uid="{00000000-0005-0000-0000-0000E2570000}"/>
    <cellStyle name="Normal 26 5 2 2" xfId="22521" xr:uid="{00000000-0005-0000-0000-0000E3570000}"/>
    <cellStyle name="Normal 26 5 2 2 2" xfId="22522" xr:uid="{00000000-0005-0000-0000-0000E4570000}"/>
    <cellStyle name="Normal 26 5 2 2 2 2" xfId="22523" xr:uid="{00000000-0005-0000-0000-0000E5570000}"/>
    <cellStyle name="Normal 26 5 2 2 3" xfId="22524" xr:uid="{00000000-0005-0000-0000-0000E6570000}"/>
    <cellStyle name="Normal 26 5 2 3" xfId="22525" xr:uid="{00000000-0005-0000-0000-0000E7570000}"/>
    <cellStyle name="Normal 26 5 2 3 2" xfId="22526" xr:uid="{00000000-0005-0000-0000-0000E8570000}"/>
    <cellStyle name="Normal 26 5 2 3 2 2" xfId="22527" xr:uid="{00000000-0005-0000-0000-0000E9570000}"/>
    <cellStyle name="Normal 26 5 2 3 3" xfId="22528" xr:uid="{00000000-0005-0000-0000-0000EA570000}"/>
    <cellStyle name="Normal 26 5 2 4" xfId="22529" xr:uid="{00000000-0005-0000-0000-0000EB570000}"/>
    <cellStyle name="Normal 26 5 2 4 2" xfId="22530" xr:uid="{00000000-0005-0000-0000-0000EC570000}"/>
    <cellStyle name="Normal 26 5 2 4 2 2" xfId="22531" xr:uid="{00000000-0005-0000-0000-0000ED570000}"/>
    <cellStyle name="Normal 26 5 2 4 3" xfId="22532" xr:uid="{00000000-0005-0000-0000-0000EE570000}"/>
    <cellStyle name="Normal 26 5 2 5" xfId="22533" xr:uid="{00000000-0005-0000-0000-0000EF570000}"/>
    <cellStyle name="Normal 26 5 2 5 2" xfId="22534" xr:uid="{00000000-0005-0000-0000-0000F0570000}"/>
    <cellStyle name="Normal 26 5 2 6" xfId="22535" xr:uid="{00000000-0005-0000-0000-0000F1570000}"/>
    <cellStyle name="Normal 26 5 2 6 2" xfId="22536" xr:uid="{00000000-0005-0000-0000-0000F2570000}"/>
    <cellStyle name="Normal 26 5 2 7" xfId="22537" xr:uid="{00000000-0005-0000-0000-0000F3570000}"/>
    <cellStyle name="Normal 26 5 3" xfId="22538" xr:uid="{00000000-0005-0000-0000-0000F4570000}"/>
    <cellStyle name="Normal 26 5 3 2" xfId="22539" xr:uid="{00000000-0005-0000-0000-0000F5570000}"/>
    <cellStyle name="Normal 26 5 3 2 2" xfId="22540" xr:uid="{00000000-0005-0000-0000-0000F6570000}"/>
    <cellStyle name="Normal 26 5 3 3" xfId="22541" xr:uid="{00000000-0005-0000-0000-0000F7570000}"/>
    <cellStyle name="Normal 26 5 4" xfId="22542" xr:uid="{00000000-0005-0000-0000-0000F8570000}"/>
    <cellStyle name="Normal 26 5 4 2" xfId="22543" xr:uid="{00000000-0005-0000-0000-0000F9570000}"/>
    <cellStyle name="Normal 26 5 4 2 2" xfId="22544" xr:uid="{00000000-0005-0000-0000-0000FA570000}"/>
    <cellStyle name="Normal 26 5 4 3" xfId="22545" xr:uid="{00000000-0005-0000-0000-0000FB570000}"/>
    <cellStyle name="Normal 26 5 5" xfId="22546" xr:uid="{00000000-0005-0000-0000-0000FC570000}"/>
    <cellStyle name="Normal 26 5 5 2" xfId="22547" xr:uid="{00000000-0005-0000-0000-0000FD570000}"/>
    <cellStyle name="Normal 26 5 5 2 2" xfId="22548" xr:uid="{00000000-0005-0000-0000-0000FE570000}"/>
    <cellStyle name="Normal 26 5 5 3" xfId="22549" xr:uid="{00000000-0005-0000-0000-0000FF570000}"/>
    <cellStyle name="Normal 26 5 6" xfId="22550" xr:uid="{00000000-0005-0000-0000-000000580000}"/>
    <cellStyle name="Normal 26 5 6 2" xfId="22551" xr:uid="{00000000-0005-0000-0000-000001580000}"/>
    <cellStyle name="Normal 26 5 7" xfId="22552" xr:uid="{00000000-0005-0000-0000-000002580000}"/>
    <cellStyle name="Normal 26 5 7 2" xfId="22553" xr:uid="{00000000-0005-0000-0000-000003580000}"/>
    <cellStyle name="Normal 26 5 8" xfId="22554" xr:uid="{00000000-0005-0000-0000-000004580000}"/>
    <cellStyle name="Normal 26 6" xfId="22555" xr:uid="{00000000-0005-0000-0000-000005580000}"/>
    <cellStyle name="Normal 26 6 2" xfId="22556" xr:uid="{00000000-0005-0000-0000-000006580000}"/>
    <cellStyle name="Normal 26 6 2 2" xfId="22557" xr:uid="{00000000-0005-0000-0000-000007580000}"/>
    <cellStyle name="Normal 26 6 2 2 2" xfId="22558" xr:uid="{00000000-0005-0000-0000-000008580000}"/>
    <cellStyle name="Normal 26 6 2 3" xfId="22559" xr:uid="{00000000-0005-0000-0000-000009580000}"/>
    <cellStyle name="Normal 26 6 3" xfId="22560" xr:uid="{00000000-0005-0000-0000-00000A580000}"/>
    <cellStyle name="Normal 26 6 3 2" xfId="22561" xr:uid="{00000000-0005-0000-0000-00000B580000}"/>
    <cellStyle name="Normal 26 6 3 2 2" xfId="22562" xr:uid="{00000000-0005-0000-0000-00000C580000}"/>
    <cellStyle name="Normal 26 6 3 3" xfId="22563" xr:uid="{00000000-0005-0000-0000-00000D580000}"/>
    <cellStyle name="Normal 26 6 4" xfId="22564" xr:uid="{00000000-0005-0000-0000-00000E580000}"/>
    <cellStyle name="Normal 26 6 4 2" xfId="22565" xr:uid="{00000000-0005-0000-0000-00000F580000}"/>
    <cellStyle name="Normal 26 6 4 2 2" xfId="22566" xr:uid="{00000000-0005-0000-0000-000010580000}"/>
    <cellStyle name="Normal 26 6 4 3" xfId="22567" xr:uid="{00000000-0005-0000-0000-000011580000}"/>
    <cellStyle name="Normal 26 6 5" xfId="22568" xr:uid="{00000000-0005-0000-0000-000012580000}"/>
    <cellStyle name="Normal 26 6 5 2" xfId="22569" xr:uid="{00000000-0005-0000-0000-000013580000}"/>
    <cellStyle name="Normal 26 6 6" xfId="22570" xr:uid="{00000000-0005-0000-0000-000014580000}"/>
    <cellStyle name="Normal 26 6 6 2" xfId="22571" xr:uid="{00000000-0005-0000-0000-000015580000}"/>
    <cellStyle name="Normal 26 6 7" xfId="22572" xr:uid="{00000000-0005-0000-0000-000016580000}"/>
    <cellStyle name="Normal 26 7" xfId="22573" xr:uid="{00000000-0005-0000-0000-000017580000}"/>
    <cellStyle name="Normal 26 7 2" xfId="22574" xr:uid="{00000000-0005-0000-0000-000018580000}"/>
    <cellStyle name="Normal 26 7 2 2" xfId="22575" xr:uid="{00000000-0005-0000-0000-000019580000}"/>
    <cellStyle name="Normal 26 7 2 2 2" xfId="22576" xr:uid="{00000000-0005-0000-0000-00001A580000}"/>
    <cellStyle name="Normal 26 7 2 3" xfId="22577" xr:uid="{00000000-0005-0000-0000-00001B580000}"/>
    <cellStyle name="Normal 26 7 3" xfId="22578" xr:uid="{00000000-0005-0000-0000-00001C580000}"/>
    <cellStyle name="Normal 26 7 3 2" xfId="22579" xr:uid="{00000000-0005-0000-0000-00001D580000}"/>
    <cellStyle name="Normal 26 7 3 2 2" xfId="22580" xr:uid="{00000000-0005-0000-0000-00001E580000}"/>
    <cellStyle name="Normal 26 7 3 3" xfId="22581" xr:uid="{00000000-0005-0000-0000-00001F580000}"/>
    <cellStyle name="Normal 26 7 4" xfId="22582" xr:uid="{00000000-0005-0000-0000-000020580000}"/>
    <cellStyle name="Normal 26 7 4 2" xfId="22583" xr:uid="{00000000-0005-0000-0000-000021580000}"/>
    <cellStyle name="Normal 26 7 4 2 2" xfId="22584" xr:uid="{00000000-0005-0000-0000-000022580000}"/>
    <cellStyle name="Normal 26 7 4 3" xfId="22585" xr:uid="{00000000-0005-0000-0000-000023580000}"/>
    <cellStyle name="Normal 26 7 5" xfId="22586" xr:uid="{00000000-0005-0000-0000-000024580000}"/>
    <cellStyle name="Normal 26 7 5 2" xfId="22587" xr:uid="{00000000-0005-0000-0000-000025580000}"/>
    <cellStyle name="Normal 26 7 6" xfId="22588" xr:uid="{00000000-0005-0000-0000-000026580000}"/>
    <cellStyle name="Normal 26 7 6 2" xfId="22589" xr:uid="{00000000-0005-0000-0000-000027580000}"/>
    <cellStyle name="Normal 26 7 7" xfId="22590" xr:uid="{00000000-0005-0000-0000-000028580000}"/>
    <cellStyle name="Normal 26 8" xfId="22591" xr:uid="{00000000-0005-0000-0000-000029580000}"/>
    <cellStyle name="Normal 26 8 2" xfId="22592" xr:uid="{00000000-0005-0000-0000-00002A580000}"/>
    <cellStyle name="Normal 26 8 2 2" xfId="22593" xr:uid="{00000000-0005-0000-0000-00002B580000}"/>
    <cellStyle name="Normal 26 8 3" xfId="22594" xr:uid="{00000000-0005-0000-0000-00002C580000}"/>
    <cellStyle name="Normal 26 9" xfId="22595" xr:uid="{00000000-0005-0000-0000-00002D580000}"/>
    <cellStyle name="Normal 26 9 2" xfId="22596" xr:uid="{00000000-0005-0000-0000-00002E580000}"/>
    <cellStyle name="Normal 26 9 2 2" xfId="22597" xr:uid="{00000000-0005-0000-0000-00002F580000}"/>
    <cellStyle name="Normal 26 9 3" xfId="22598" xr:uid="{00000000-0005-0000-0000-000030580000}"/>
    <cellStyle name="Normal 26_Confidential Information" xfId="22599" xr:uid="{00000000-0005-0000-0000-000031580000}"/>
    <cellStyle name="Normal 27" xfId="526" xr:uid="{00000000-0005-0000-0000-000032580000}"/>
    <cellStyle name="Normal 28" xfId="527" xr:uid="{00000000-0005-0000-0000-000033580000}"/>
    <cellStyle name="Normal 29" xfId="528" xr:uid="{00000000-0005-0000-0000-000034580000}"/>
    <cellStyle name="Normal 29 10" xfId="22600" xr:uid="{00000000-0005-0000-0000-000035580000}"/>
    <cellStyle name="Normal 29 10 2" xfId="22601" xr:uid="{00000000-0005-0000-0000-000036580000}"/>
    <cellStyle name="Normal 29 10 2 2" xfId="22602" xr:uid="{00000000-0005-0000-0000-000037580000}"/>
    <cellStyle name="Normal 29 10 3" xfId="22603" xr:uid="{00000000-0005-0000-0000-000038580000}"/>
    <cellStyle name="Normal 29 11" xfId="22604" xr:uid="{00000000-0005-0000-0000-000039580000}"/>
    <cellStyle name="Normal 29 11 2" xfId="22605" xr:uid="{00000000-0005-0000-0000-00003A580000}"/>
    <cellStyle name="Normal 29 12" xfId="22606" xr:uid="{00000000-0005-0000-0000-00003B580000}"/>
    <cellStyle name="Normal 29 12 2" xfId="22607" xr:uid="{00000000-0005-0000-0000-00003C580000}"/>
    <cellStyle name="Normal 29 13" xfId="22608" xr:uid="{00000000-0005-0000-0000-00003D580000}"/>
    <cellStyle name="Normal 29 2" xfId="529" xr:uid="{00000000-0005-0000-0000-00003E580000}"/>
    <cellStyle name="Normal 29 2 10" xfId="22609" xr:uid="{00000000-0005-0000-0000-00003F580000}"/>
    <cellStyle name="Normal 29 2 10 2" xfId="22610" xr:uid="{00000000-0005-0000-0000-000040580000}"/>
    <cellStyle name="Normal 29 2 11" xfId="22611" xr:uid="{00000000-0005-0000-0000-000041580000}"/>
    <cellStyle name="Normal 29 2 2" xfId="22612" xr:uid="{00000000-0005-0000-0000-000042580000}"/>
    <cellStyle name="Normal 29 2 2 2" xfId="22613" xr:uid="{00000000-0005-0000-0000-000043580000}"/>
    <cellStyle name="Normal 29 2 2 2 2" xfId="22614" xr:uid="{00000000-0005-0000-0000-000044580000}"/>
    <cellStyle name="Normal 29 2 2 2 2 2" xfId="22615" xr:uid="{00000000-0005-0000-0000-000045580000}"/>
    <cellStyle name="Normal 29 2 2 2 2 2 2" xfId="22616" xr:uid="{00000000-0005-0000-0000-000046580000}"/>
    <cellStyle name="Normal 29 2 2 2 2 3" xfId="22617" xr:uid="{00000000-0005-0000-0000-000047580000}"/>
    <cellStyle name="Normal 29 2 2 2 3" xfId="22618" xr:uid="{00000000-0005-0000-0000-000048580000}"/>
    <cellStyle name="Normal 29 2 2 2 3 2" xfId="22619" xr:uid="{00000000-0005-0000-0000-000049580000}"/>
    <cellStyle name="Normal 29 2 2 2 3 2 2" xfId="22620" xr:uid="{00000000-0005-0000-0000-00004A580000}"/>
    <cellStyle name="Normal 29 2 2 2 3 3" xfId="22621" xr:uid="{00000000-0005-0000-0000-00004B580000}"/>
    <cellStyle name="Normal 29 2 2 2 4" xfId="22622" xr:uid="{00000000-0005-0000-0000-00004C580000}"/>
    <cellStyle name="Normal 29 2 2 2 4 2" xfId="22623" xr:uid="{00000000-0005-0000-0000-00004D580000}"/>
    <cellStyle name="Normal 29 2 2 2 4 2 2" xfId="22624" xr:uid="{00000000-0005-0000-0000-00004E580000}"/>
    <cellStyle name="Normal 29 2 2 2 4 3" xfId="22625" xr:uid="{00000000-0005-0000-0000-00004F580000}"/>
    <cellStyle name="Normal 29 2 2 2 5" xfId="22626" xr:uid="{00000000-0005-0000-0000-000050580000}"/>
    <cellStyle name="Normal 29 2 2 2 5 2" xfId="22627" xr:uid="{00000000-0005-0000-0000-000051580000}"/>
    <cellStyle name="Normal 29 2 2 2 6" xfId="22628" xr:uid="{00000000-0005-0000-0000-000052580000}"/>
    <cellStyle name="Normal 29 2 2 2 6 2" xfId="22629" xr:uid="{00000000-0005-0000-0000-000053580000}"/>
    <cellStyle name="Normal 29 2 2 2 7" xfId="22630" xr:uid="{00000000-0005-0000-0000-000054580000}"/>
    <cellStyle name="Normal 29 2 2 3" xfId="22631" xr:uid="{00000000-0005-0000-0000-000055580000}"/>
    <cellStyle name="Normal 29 2 2 3 2" xfId="22632" xr:uid="{00000000-0005-0000-0000-000056580000}"/>
    <cellStyle name="Normal 29 2 2 3 2 2" xfId="22633" xr:uid="{00000000-0005-0000-0000-000057580000}"/>
    <cellStyle name="Normal 29 2 2 3 2 2 2" xfId="22634" xr:uid="{00000000-0005-0000-0000-000058580000}"/>
    <cellStyle name="Normal 29 2 2 3 2 3" xfId="22635" xr:uid="{00000000-0005-0000-0000-000059580000}"/>
    <cellStyle name="Normal 29 2 2 3 3" xfId="22636" xr:uid="{00000000-0005-0000-0000-00005A580000}"/>
    <cellStyle name="Normal 29 2 2 3 3 2" xfId="22637" xr:uid="{00000000-0005-0000-0000-00005B580000}"/>
    <cellStyle name="Normal 29 2 2 3 3 2 2" xfId="22638" xr:uid="{00000000-0005-0000-0000-00005C580000}"/>
    <cellStyle name="Normal 29 2 2 3 3 3" xfId="22639" xr:uid="{00000000-0005-0000-0000-00005D580000}"/>
    <cellStyle name="Normal 29 2 2 3 4" xfId="22640" xr:uid="{00000000-0005-0000-0000-00005E580000}"/>
    <cellStyle name="Normal 29 2 2 3 4 2" xfId="22641" xr:uid="{00000000-0005-0000-0000-00005F580000}"/>
    <cellStyle name="Normal 29 2 2 3 4 2 2" xfId="22642" xr:uid="{00000000-0005-0000-0000-000060580000}"/>
    <cellStyle name="Normal 29 2 2 3 4 3" xfId="22643" xr:uid="{00000000-0005-0000-0000-000061580000}"/>
    <cellStyle name="Normal 29 2 2 3 5" xfId="22644" xr:uid="{00000000-0005-0000-0000-000062580000}"/>
    <cellStyle name="Normal 29 2 2 3 5 2" xfId="22645" xr:uid="{00000000-0005-0000-0000-000063580000}"/>
    <cellStyle name="Normal 29 2 2 3 6" xfId="22646" xr:uid="{00000000-0005-0000-0000-000064580000}"/>
    <cellStyle name="Normal 29 2 2 3 6 2" xfId="22647" xr:uid="{00000000-0005-0000-0000-000065580000}"/>
    <cellStyle name="Normal 29 2 2 3 7" xfId="22648" xr:uid="{00000000-0005-0000-0000-000066580000}"/>
    <cellStyle name="Normal 29 2 2 4" xfId="22649" xr:uid="{00000000-0005-0000-0000-000067580000}"/>
    <cellStyle name="Normal 29 2 2 4 2" xfId="22650" xr:uid="{00000000-0005-0000-0000-000068580000}"/>
    <cellStyle name="Normal 29 2 2 4 2 2" xfId="22651" xr:uid="{00000000-0005-0000-0000-000069580000}"/>
    <cellStyle name="Normal 29 2 2 4 3" xfId="22652" xr:uid="{00000000-0005-0000-0000-00006A580000}"/>
    <cellStyle name="Normal 29 2 2 5" xfId="22653" xr:uid="{00000000-0005-0000-0000-00006B580000}"/>
    <cellStyle name="Normal 29 2 2 5 2" xfId="22654" xr:uid="{00000000-0005-0000-0000-00006C580000}"/>
    <cellStyle name="Normal 29 2 2 5 2 2" xfId="22655" xr:uid="{00000000-0005-0000-0000-00006D580000}"/>
    <cellStyle name="Normal 29 2 2 5 3" xfId="22656" xr:uid="{00000000-0005-0000-0000-00006E580000}"/>
    <cellStyle name="Normal 29 2 2 6" xfId="22657" xr:uid="{00000000-0005-0000-0000-00006F580000}"/>
    <cellStyle name="Normal 29 2 2 6 2" xfId="22658" xr:uid="{00000000-0005-0000-0000-000070580000}"/>
    <cellStyle name="Normal 29 2 2 6 2 2" xfId="22659" xr:uid="{00000000-0005-0000-0000-000071580000}"/>
    <cellStyle name="Normal 29 2 2 6 3" xfId="22660" xr:uid="{00000000-0005-0000-0000-000072580000}"/>
    <cellStyle name="Normal 29 2 2 7" xfId="22661" xr:uid="{00000000-0005-0000-0000-000073580000}"/>
    <cellStyle name="Normal 29 2 2 7 2" xfId="22662" xr:uid="{00000000-0005-0000-0000-000074580000}"/>
    <cellStyle name="Normal 29 2 2 8" xfId="22663" xr:uid="{00000000-0005-0000-0000-000075580000}"/>
    <cellStyle name="Normal 29 2 2 8 2" xfId="22664" xr:uid="{00000000-0005-0000-0000-000076580000}"/>
    <cellStyle name="Normal 29 2 2 9" xfId="22665" xr:uid="{00000000-0005-0000-0000-000077580000}"/>
    <cellStyle name="Normal 29 2 3" xfId="22666" xr:uid="{00000000-0005-0000-0000-000078580000}"/>
    <cellStyle name="Normal 29 2 3 2" xfId="22667" xr:uid="{00000000-0005-0000-0000-000079580000}"/>
    <cellStyle name="Normal 29 2 3 2 2" xfId="22668" xr:uid="{00000000-0005-0000-0000-00007A580000}"/>
    <cellStyle name="Normal 29 2 3 2 2 2" xfId="22669" xr:uid="{00000000-0005-0000-0000-00007B580000}"/>
    <cellStyle name="Normal 29 2 3 2 2 2 2" xfId="22670" xr:uid="{00000000-0005-0000-0000-00007C580000}"/>
    <cellStyle name="Normal 29 2 3 2 2 3" xfId="22671" xr:uid="{00000000-0005-0000-0000-00007D580000}"/>
    <cellStyle name="Normal 29 2 3 2 3" xfId="22672" xr:uid="{00000000-0005-0000-0000-00007E580000}"/>
    <cellStyle name="Normal 29 2 3 2 3 2" xfId="22673" xr:uid="{00000000-0005-0000-0000-00007F580000}"/>
    <cellStyle name="Normal 29 2 3 2 3 2 2" xfId="22674" xr:uid="{00000000-0005-0000-0000-000080580000}"/>
    <cellStyle name="Normal 29 2 3 2 3 3" xfId="22675" xr:uid="{00000000-0005-0000-0000-000081580000}"/>
    <cellStyle name="Normal 29 2 3 2 4" xfId="22676" xr:uid="{00000000-0005-0000-0000-000082580000}"/>
    <cellStyle name="Normal 29 2 3 2 4 2" xfId="22677" xr:uid="{00000000-0005-0000-0000-000083580000}"/>
    <cellStyle name="Normal 29 2 3 2 4 2 2" xfId="22678" xr:uid="{00000000-0005-0000-0000-000084580000}"/>
    <cellStyle name="Normal 29 2 3 2 4 3" xfId="22679" xr:uid="{00000000-0005-0000-0000-000085580000}"/>
    <cellStyle name="Normal 29 2 3 2 5" xfId="22680" xr:uid="{00000000-0005-0000-0000-000086580000}"/>
    <cellStyle name="Normal 29 2 3 2 5 2" xfId="22681" xr:uid="{00000000-0005-0000-0000-000087580000}"/>
    <cellStyle name="Normal 29 2 3 2 6" xfId="22682" xr:uid="{00000000-0005-0000-0000-000088580000}"/>
    <cellStyle name="Normal 29 2 3 2 6 2" xfId="22683" xr:uid="{00000000-0005-0000-0000-000089580000}"/>
    <cellStyle name="Normal 29 2 3 2 7" xfId="22684" xr:uid="{00000000-0005-0000-0000-00008A580000}"/>
    <cellStyle name="Normal 29 2 3 3" xfId="22685" xr:uid="{00000000-0005-0000-0000-00008B580000}"/>
    <cellStyle name="Normal 29 2 3 3 2" xfId="22686" xr:uid="{00000000-0005-0000-0000-00008C580000}"/>
    <cellStyle name="Normal 29 2 3 3 2 2" xfId="22687" xr:uid="{00000000-0005-0000-0000-00008D580000}"/>
    <cellStyle name="Normal 29 2 3 3 3" xfId="22688" xr:uid="{00000000-0005-0000-0000-00008E580000}"/>
    <cellStyle name="Normal 29 2 3 4" xfId="22689" xr:uid="{00000000-0005-0000-0000-00008F580000}"/>
    <cellStyle name="Normal 29 2 3 4 2" xfId="22690" xr:uid="{00000000-0005-0000-0000-000090580000}"/>
    <cellStyle name="Normal 29 2 3 4 2 2" xfId="22691" xr:uid="{00000000-0005-0000-0000-000091580000}"/>
    <cellStyle name="Normal 29 2 3 4 3" xfId="22692" xr:uid="{00000000-0005-0000-0000-000092580000}"/>
    <cellStyle name="Normal 29 2 3 5" xfId="22693" xr:uid="{00000000-0005-0000-0000-000093580000}"/>
    <cellStyle name="Normal 29 2 3 5 2" xfId="22694" xr:uid="{00000000-0005-0000-0000-000094580000}"/>
    <cellStyle name="Normal 29 2 3 5 2 2" xfId="22695" xr:uid="{00000000-0005-0000-0000-000095580000}"/>
    <cellStyle name="Normal 29 2 3 5 3" xfId="22696" xr:uid="{00000000-0005-0000-0000-000096580000}"/>
    <cellStyle name="Normal 29 2 3 6" xfId="22697" xr:uid="{00000000-0005-0000-0000-000097580000}"/>
    <cellStyle name="Normal 29 2 3 6 2" xfId="22698" xr:uid="{00000000-0005-0000-0000-000098580000}"/>
    <cellStyle name="Normal 29 2 3 7" xfId="22699" xr:uid="{00000000-0005-0000-0000-000099580000}"/>
    <cellStyle name="Normal 29 2 3 7 2" xfId="22700" xr:uid="{00000000-0005-0000-0000-00009A580000}"/>
    <cellStyle name="Normal 29 2 3 8" xfId="22701" xr:uid="{00000000-0005-0000-0000-00009B580000}"/>
    <cellStyle name="Normal 29 2 4" xfId="22702" xr:uid="{00000000-0005-0000-0000-00009C580000}"/>
    <cellStyle name="Normal 29 2 4 2" xfId="22703" xr:uid="{00000000-0005-0000-0000-00009D580000}"/>
    <cellStyle name="Normal 29 2 4 2 2" xfId="22704" xr:uid="{00000000-0005-0000-0000-00009E580000}"/>
    <cellStyle name="Normal 29 2 4 2 2 2" xfId="22705" xr:uid="{00000000-0005-0000-0000-00009F580000}"/>
    <cellStyle name="Normal 29 2 4 2 3" xfId="22706" xr:uid="{00000000-0005-0000-0000-0000A0580000}"/>
    <cellStyle name="Normal 29 2 4 3" xfId="22707" xr:uid="{00000000-0005-0000-0000-0000A1580000}"/>
    <cellStyle name="Normal 29 2 4 3 2" xfId="22708" xr:uid="{00000000-0005-0000-0000-0000A2580000}"/>
    <cellStyle name="Normal 29 2 4 3 2 2" xfId="22709" xr:uid="{00000000-0005-0000-0000-0000A3580000}"/>
    <cellStyle name="Normal 29 2 4 3 3" xfId="22710" xr:uid="{00000000-0005-0000-0000-0000A4580000}"/>
    <cellStyle name="Normal 29 2 4 4" xfId="22711" xr:uid="{00000000-0005-0000-0000-0000A5580000}"/>
    <cellStyle name="Normal 29 2 4 4 2" xfId="22712" xr:uid="{00000000-0005-0000-0000-0000A6580000}"/>
    <cellStyle name="Normal 29 2 4 4 2 2" xfId="22713" xr:uid="{00000000-0005-0000-0000-0000A7580000}"/>
    <cellStyle name="Normal 29 2 4 4 3" xfId="22714" xr:uid="{00000000-0005-0000-0000-0000A8580000}"/>
    <cellStyle name="Normal 29 2 4 5" xfId="22715" xr:uid="{00000000-0005-0000-0000-0000A9580000}"/>
    <cellStyle name="Normal 29 2 4 5 2" xfId="22716" xr:uid="{00000000-0005-0000-0000-0000AA580000}"/>
    <cellStyle name="Normal 29 2 4 6" xfId="22717" xr:uid="{00000000-0005-0000-0000-0000AB580000}"/>
    <cellStyle name="Normal 29 2 4 6 2" xfId="22718" xr:uid="{00000000-0005-0000-0000-0000AC580000}"/>
    <cellStyle name="Normal 29 2 4 7" xfId="22719" xr:uid="{00000000-0005-0000-0000-0000AD580000}"/>
    <cellStyle name="Normal 29 2 5" xfId="22720" xr:uid="{00000000-0005-0000-0000-0000AE580000}"/>
    <cellStyle name="Normal 29 2 5 2" xfId="22721" xr:uid="{00000000-0005-0000-0000-0000AF580000}"/>
    <cellStyle name="Normal 29 2 5 2 2" xfId="22722" xr:uid="{00000000-0005-0000-0000-0000B0580000}"/>
    <cellStyle name="Normal 29 2 5 2 2 2" xfId="22723" xr:uid="{00000000-0005-0000-0000-0000B1580000}"/>
    <cellStyle name="Normal 29 2 5 2 3" xfId="22724" xr:uid="{00000000-0005-0000-0000-0000B2580000}"/>
    <cellStyle name="Normal 29 2 5 3" xfId="22725" xr:uid="{00000000-0005-0000-0000-0000B3580000}"/>
    <cellStyle name="Normal 29 2 5 3 2" xfId="22726" xr:uid="{00000000-0005-0000-0000-0000B4580000}"/>
    <cellStyle name="Normal 29 2 5 3 2 2" xfId="22727" xr:uid="{00000000-0005-0000-0000-0000B5580000}"/>
    <cellStyle name="Normal 29 2 5 3 3" xfId="22728" xr:uid="{00000000-0005-0000-0000-0000B6580000}"/>
    <cellStyle name="Normal 29 2 5 4" xfId="22729" xr:uid="{00000000-0005-0000-0000-0000B7580000}"/>
    <cellStyle name="Normal 29 2 5 4 2" xfId="22730" xr:uid="{00000000-0005-0000-0000-0000B8580000}"/>
    <cellStyle name="Normal 29 2 5 4 2 2" xfId="22731" xr:uid="{00000000-0005-0000-0000-0000B9580000}"/>
    <cellStyle name="Normal 29 2 5 4 3" xfId="22732" xr:uid="{00000000-0005-0000-0000-0000BA580000}"/>
    <cellStyle name="Normal 29 2 5 5" xfId="22733" xr:uid="{00000000-0005-0000-0000-0000BB580000}"/>
    <cellStyle name="Normal 29 2 5 5 2" xfId="22734" xr:uid="{00000000-0005-0000-0000-0000BC580000}"/>
    <cellStyle name="Normal 29 2 5 6" xfId="22735" xr:uid="{00000000-0005-0000-0000-0000BD580000}"/>
    <cellStyle name="Normal 29 2 5 6 2" xfId="22736" xr:uid="{00000000-0005-0000-0000-0000BE580000}"/>
    <cellStyle name="Normal 29 2 5 7" xfId="22737" xr:uid="{00000000-0005-0000-0000-0000BF580000}"/>
    <cellStyle name="Normal 29 2 6" xfId="22738" xr:uid="{00000000-0005-0000-0000-0000C0580000}"/>
    <cellStyle name="Normal 29 2 6 2" xfId="22739" xr:uid="{00000000-0005-0000-0000-0000C1580000}"/>
    <cellStyle name="Normal 29 2 6 2 2" xfId="22740" xr:uid="{00000000-0005-0000-0000-0000C2580000}"/>
    <cellStyle name="Normal 29 2 6 3" xfId="22741" xr:uid="{00000000-0005-0000-0000-0000C3580000}"/>
    <cellStyle name="Normal 29 2 7" xfId="22742" xr:uid="{00000000-0005-0000-0000-0000C4580000}"/>
    <cellStyle name="Normal 29 2 7 2" xfId="22743" xr:uid="{00000000-0005-0000-0000-0000C5580000}"/>
    <cellStyle name="Normal 29 2 7 2 2" xfId="22744" xr:uid="{00000000-0005-0000-0000-0000C6580000}"/>
    <cellStyle name="Normal 29 2 7 3" xfId="22745" xr:uid="{00000000-0005-0000-0000-0000C7580000}"/>
    <cellStyle name="Normal 29 2 8" xfId="22746" xr:uid="{00000000-0005-0000-0000-0000C8580000}"/>
    <cellStyle name="Normal 29 2 8 2" xfId="22747" xr:uid="{00000000-0005-0000-0000-0000C9580000}"/>
    <cellStyle name="Normal 29 2 8 2 2" xfId="22748" xr:uid="{00000000-0005-0000-0000-0000CA580000}"/>
    <cellStyle name="Normal 29 2 8 3" xfId="22749" xr:uid="{00000000-0005-0000-0000-0000CB580000}"/>
    <cellStyle name="Normal 29 2 9" xfId="22750" xr:uid="{00000000-0005-0000-0000-0000CC580000}"/>
    <cellStyle name="Normal 29 2 9 2" xfId="22751" xr:uid="{00000000-0005-0000-0000-0000CD580000}"/>
    <cellStyle name="Normal 29 3" xfId="530" xr:uid="{00000000-0005-0000-0000-0000CE580000}"/>
    <cellStyle name="Normal 29 3 10" xfId="22752" xr:uid="{00000000-0005-0000-0000-0000CF580000}"/>
    <cellStyle name="Normal 29 3 10 2" xfId="22753" xr:uid="{00000000-0005-0000-0000-0000D0580000}"/>
    <cellStyle name="Normal 29 3 11" xfId="22754" xr:uid="{00000000-0005-0000-0000-0000D1580000}"/>
    <cellStyle name="Normal 29 3 2" xfId="22755" xr:uid="{00000000-0005-0000-0000-0000D2580000}"/>
    <cellStyle name="Normal 29 3 2 2" xfId="22756" xr:uid="{00000000-0005-0000-0000-0000D3580000}"/>
    <cellStyle name="Normal 29 3 2 2 2" xfId="22757" xr:uid="{00000000-0005-0000-0000-0000D4580000}"/>
    <cellStyle name="Normal 29 3 2 2 2 2" xfId="22758" xr:uid="{00000000-0005-0000-0000-0000D5580000}"/>
    <cellStyle name="Normal 29 3 2 2 2 2 2" xfId="22759" xr:uid="{00000000-0005-0000-0000-0000D6580000}"/>
    <cellStyle name="Normal 29 3 2 2 2 3" xfId="22760" xr:uid="{00000000-0005-0000-0000-0000D7580000}"/>
    <cellStyle name="Normal 29 3 2 2 3" xfId="22761" xr:uid="{00000000-0005-0000-0000-0000D8580000}"/>
    <cellStyle name="Normal 29 3 2 2 3 2" xfId="22762" xr:uid="{00000000-0005-0000-0000-0000D9580000}"/>
    <cellStyle name="Normal 29 3 2 2 3 2 2" xfId="22763" xr:uid="{00000000-0005-0000-0000-0000DA580000}"/>
    <cellStyle name="Normal 29 3 2 2 3 3" xfId="22764" xr:uid="{00000000-0005-0000-0000-0000DB580000}"/>
    <cellStyle name="Normal 29 3 2 2 4" xfId="22765" xr:uid="{00000000-0005-0000-0000-0000DC580000}"/>
    <cellStyle name="Normal 29 3 2 2 4 2" xfId="22766" xr:uid="{00000000-0005-0000-0000-0000DD580000}"/>
    <cellStyle name="Normal 29 3 2 2 4 2 2" xfId="22767" xr:uid="{00000000-0005-0000-0000-0000DE580000}"/>
    <cellStyle name="Normal 29 3 2 2 4 3" xfId="22768" xr:uid="{00000000-0005-0000-0000-0000DF580000}"/>
    <cellStyle name="Normal 29 3 2 2 5" xfId="22769" xr:uid="{00000000-0005-0000-0000-0000E0580000}"/>
    <cellStyle name="Normal 29 3 2 2 5 2" xfId="22770" xr:uid="{00000000-0005-0000-0000-0000E1580000}"/>
    <cellStyle name="Normal 29 3 2 2 6" xfId="22771" xr:uid="{00000000-0005-0000-0000-0000E2580000}"/>
    <cellStyle name="Normal 29 3 2 2 6 2" xfId="22772" xr:uid="{00000000-0005-0000-0000-0000E3580000}"/>
    <cellStyle name="Normal 29 3 2 2 7" xfId="22773" xr:uid="{00000000-0005-0000-0000-0000E4580000}"/>
    <cellStyle name="Normal 29 3 2 3" xfId="22774" xr:uid="{00000000-0005-0000-0000-0000E5580000}"/>
    <cellStyle name="Normal 29 3 2 3 2" xfId="22775" xr:uid="{00000000-0005-0000-0000-0000E6580000}"/>
    <cellStyle name="Normal 29 3 2 3 2 2" xfId="22776" xr:uid="{00000000-0005-0000-0000-0000E7580000}"/>
    <cellStyle name="Normal 29 3 2 3 2 2 2" xfId="22777" xr:uid="{00000000-0005-0000-0000-0000E8580000}"/>
    <cellStyle name="Normal 29 3 2 3 2 3" xfId="22778" xr:uid="{00000000-0005-0000-0000-0000E9580000}"/>
    <cellStyle name="Normal 29 3 2 3 3" xfId="22779" xr:uid="{00000000-0005-0000-0000-0000EA580000}"/>
    <cellStyle name="Normal 29 3 2 3 3 2" xfId="22780" xr:uid="{00000000-0005-0000-0000-0000EB580000}"/>
    <cellStyle name="Normal 29 3 2 3 3 2 2" xfId="22781" xr:uid="{00000000-0005-0000-0000-0000EC580000}"/>
    <cellStyle name="Normal 29 3 2 3 3 3" xfId="22782" xr:uid="{00000000-0005-0000-0000-0000ED580000}"/>
    <cellStyle name="Normal 29 3 2 3 4" xfId="22783" xr:uid="{00000000-0005-0000-0000-0000EE580000}"/>
    <cellStyle name="Normal 29 3 2 3 4 2" xfId="22784" xr:uid="{00000000-0005-0000-0000-0000EF580000}"/>
    <cellStyle name="Normal 29 3 2 3 4 2 2" xfId="22785" xr:uid="{00000000-0005-0000-0000-0000F0580000}"/>
    <cellStyle name="Normal 29 3 2 3 4 3" xfId="22786" xr:uid="{00000000-0005-0000-0000-0000F1580000}"/>
    <cellStyle name="Normal 29 3 2 3 5" xfId="22787" xr:uid="{00000000-0005-0000-0000-0000F2580000}"/>
    <cellStyle name="Normal 29 3 2 3 5 2" xfId="22788" xr:uid="{00000000-0005-0000-0000-0000F3580000}"/>
    <cellStyle name="Normal 29 3 2 3 6" xfId="22789" xr:uid="{00000000-0005-0000-0000-0000F4580000}"/>
    <cellStyle name="Normal 29 3 2 3 6 2" xfId="22790" xr:uid="{00000000-0005-0000-0000-0000F5580000}"/>
    <cellStyle name="Normal 29 3 2 3 7" xfId="22791" xr:uid="{00000000-0005-0000-0000-0000F6580000}"/>
    <cellStyle name="Normal 29 3 2 4" xfId="22792" xr:uid="{00000000-0005-0000-0000-0000F7580000}"/>
    <cellStyle name="Normal 29 3 2 4 2" xfId="22793" xr:uid="{00000000-0005-0000-0000-0000F8580000}"/>
    <cellStyle name="Normal 29 3 2 4 2 2" xfId="22794" xr:uid="{00000000-0005-0000-0000-0000F9580000}"/>
    <cellStyle name="Normal 29 3 2 4 3" xfId="22795" xr:uid="{00000000-0005-0000-0000-0000FA580000}"/>
    <cellStyle name="Normal 29 3 2 5" xfId="22796" xr:uid="{00000000-0005-0000-0000-0000FB580000}"/>
    <cellStyle name="Normal 29 3 2 5 2" xfId="22797" xr:uid="{00000000-0005-0000-0000-0000FC580000}"/>
    <cellStyle name="Normal 29 3 2 5 2 2" xfId="22798" xr:uid="{00000000-0005-0000-0000-0000FD580000}"/>
    <cellStyle name="Normal 29 3 2 5 3" xfId="22799" xr:uid="{00000000-0005-0000-0000-0000FE580000}"/>
    <cellStyle name="Normal 29 3 2 6" xfId="22800" xr:uid="{00000000-0005-0000-0000-0000FF580000}"/>
    <cellStyle name="Normal 29 3 2 6 2" xfId="22801" xr:uid="{00000000-0005-0000-0000-000000590000}"/>
    <cellStyle name="Normal 29 3 2 6 2 2" xfId="22802" xr:uid="{00000000-0005-0000-0000-000001590000}"/>
    <cellStyle name="Normal 29 3 2 6 3" xfId="22803" xr:uid="{00000000-0005-0000-0000-000002590000}"/>
    <cellStyle name="Normal 29 3 2 7" xfId="22804" xr:uid="{00000000-0005-0000-0000-000003590000}"/>
    <cellStyle name="Normal 29 3 2 7 2" xfId="22805" xr:uid="{00000000-0005-0000-0000-000004590000}"/>
    <cellStyle name="Normal 29 3 2 8" xfId="22806" xr:uid="{00000000-0005-0000-0000-000005590000}"/>
    <cellStyle name="Normal 29 3 2 8 2" xfId="22807" xr:uid="{00000000-0005-0000-0000-000006590000}"/>
    <cellStyle name="Normal 29 3 2 9" xfId="22808" xr:uid="{00000000-0005-0000-0000-000007590000}"/>
    <cellStyle name="Normal 29 3 3" xfId="22809" xr:uid="{00000000-0005-0000-0000-000008590000}"/>
    <cellStyle name="Normal 29 3 3 2" xfId="22810" xr:uid="{00000000-0005-0000-0000-000009590000}"/>
    <cellStyle name="Normal 29 3 3 2 2" xfId="22811" xr:uid="{00000000-0005-0000-0000-00000A590000}"/>
    <cellStyle name="Normal 29 3 3 2 2 2" xfId="22812" xr:uid="{00000000-0005-0000-0000-00000B590000}"/>
    <cellStyle name="Normal 29 3 3 2 2 2 2" xfId="22813" xr:uid="{00000000-0005-0000-0000-00000C590000}"/>
    <cellStyle name="Normal 29 3 3 2 2 3" xfId="22814" xr:uid="{00000000-0005-0000-0000-00000D590000}"/>
    <cellStyle name="Normal 29 3 3 2 3" xfId="22815" xr:uid="{00000000-0005-0000-0000-00000E590000}"/>
    <cellStyle name="Normal 29 3 3 2 3 2" xfId="22816" xr:uid="{00000000-0005-0000-0000-00000F590000}"/>
    <cellStyle name="Normal 29 3 3 2 3 2 2" xfId="22817" xr:uid="{00000000-0005-0000-0000-000010590000}"/>
    <cellStyle name="Normal 29 3 3 2 3 3" xfId="22818" xr:uid="{00000000-0005-0000-0000-000011590000}"/>
    <cellStyle name="Normal 29 3 3 2 4" xfId="22819" xr:uid="{00000000-0005-0000-0000-000012590000}"/>
    <cellStyle name="Normal 29 3 3 2 4 2" xfId="22820" xr:uid="{00000000-0005-0000-0000-000013590000}"/>
    <cellStyle name="Normal 29 3 3 2 4 2 2" xfId="22821" xr:uid="{00000000-0005-0000-0000-000014590000}"/>
    <cellStyle name="Normal 29 3 3 2 4 3" xfId="22822" xr:uid="{00000000-0005-0000-0000-000015590000}"/>
    <cellStyle name="Normal 29 3 3 2 5" xfId="22823" xr:uid="{00000000-0005-0000-0000-000016590000}"/>
    <cellStyle name="Normal 29 3 3 2 5 2" xfId="22824" xr:uid="{00000000-0005-0000-0000-000017590000}"/>
    <cellStyle name="Normal 29 3 3 2 6" xfId="22825" xr:uid="{00000000-0005-0000-0000-000018590000}"/>
    <cellStyle name="Normal 29 3 3 2 6 2" xfId="22826" xr:uid="{00000000-0005-0000-0000-000019590000}"/>
    <cellStyle name="Normal 29 3 3 2 7" xfId="22827" xr:uid="{00000000-0005-0000-0000-00001A590000}"/>
    <cellStyle name="Normal 29 3 3 3" xfId="22828" xr:uid="{00000000-0005-0000-0000-00001B590000}"/>
    <cellStyle name="Normal 29 3 3 3 2" xfId="22829" xr:uid="{00000000-0005-0000-0000-00001C590000}"/>
    <cellStyle name="Normal 29 3 3 3 2 2" xfId="22830" xr:uid="{00000000-0005-0000-0000-00001D590000}"/>
    <cellStyle name="Normal 29 3 3 3 3" xfId="22831" xr:uid="{00000000-0005-0000-0000-00001E590000}"/>
    <cellStyle name="Normal 29 3 3 4" xfId="22832" xr:uid="{00000000-0005-0000-0000-00001F590000}"/>
    <cellStyle name="Normal 29 3 3 4 2" xfId="22833" xr:uid="{00000000-0005-0000-0000-000020590000}"/>
    <cellStyle name="Normal 29 3 3 4 2 2" xfId="22834" xr:uid="{00000000-0005-0000-0000-000021590000}"/>
    <cellStyle name="Normal 29 3 3 4 3" xfId="22835" xr:uid="{00000000-0005-0000-0000-000022590000}"/>
    <cellStyle name="Normal 29 3 3 5" xfId="22836" xr:uid="{00000000-0005-0000-0000-000023590000}"/>
    <cellStyle name="Normal 29 3 3 5 2" xfId="22837" xr:uid="{00000000-0005-0000-0000-000024590000}"/>
    <cellStyle name="Normal 29 3 3 5 2 2" xfId="22838" xr:uid="{00000000-0005-0000-0000-000025590000}"/>
    <cellStyle name="Normal 29 3 3 5 3" xfId="22839" xr:uid="{00000000-0005-0000-0000-000026590000}"/>
    <cellStyle name="Normal 29 3 3 6" xfId="22840" xr:uid="{00000000-0005-0000-0000-000027590000}"/>
    <cellStyle name="Normal 29 3 3 6 2" xfId="22841" xr:uid="{00000000-0005-0000-0000-000028590000}"/>
    <cellStyle name="Normal 29 3 3 7" xfId="22842" xr:uid="{00000000-0005-0000-0000-000029590000}"/>
    <cellStyle name="Normal 29 3 3 7 2" xfId="22843" xr:uid="{00000000-0005-0000-0000-00002A590000}"/>
    <cellStyle name="Normal 29 3 3 8" xfId="22844" xr:uid="{00000000-0005-0000-0000-00002B590000}"/>
    <cellStyle name="Normal 29 3 4" xfId="22845" xr:uid="{00000000-0005-0000-0000-00002C590000}"/>
    <cellStyle name="Normal 29 3 4 2" xfId="22846" xr:uid="{00000000-0005-0000-0000-00002D590000}"/>
    <cellStyle name="Normal 29 3 4 2 2" xfId="22847" xr:uid="{00000000-0005-0000-0000-00002E590000}"/>
    <cellStyle name="Normal 29 3 4 2 2 2" xfId="22848" xr:uid="{00000000-0005-0000-0000-00002F590000}"/>
    <cellStyle name="Normal 29 3 4 2 3" xfId="22849" xr:uid="{00000000-0005-0000-0000-000030590000}"/>
    <cellStyle name="Normal 29 3 4 3" xfId="22850" xr:uid="{00000000-0005-0000-0000-000031590000}"/>
    <cellStyle name="Normal 29 3 4 3 2" xfId="22851" xr:uid="{00000000-0005-0000-0000-000032590000}"/>
    <cellStyle name="Normal 29 3 4 3 2 2" xfId="22852" xr:uid="{00000000-0005-0000-0000-000033590000}"/>
    <cellStyle name="Normal 29 3 4 3 3" xfId="22853" xr:uid="{00000000-0005-0000-0000-000034590000}"/>
    <cellStyle name="Normal 29 3 4 4" xfId="22854" xr:uid="{00000000-0005-0000-0000-000035590000}"/>
    <cellStyle name="Normal 29 3 4 4 2" xfId="22855" xr:uid="{00000000-0005-0000-0000-000036590000}"/>
    <cellStyle name="Normal 29 3 4 4 2 2" xfId="22856" xr:uid="{00000000-0005-0000-0000-000037590000}"/>
    <cellStyle name="Normal 29 3 4 4 3" xfId="22857" xr:uid="{00000000-0005-0000-0000-000038590000}"/>
    <cellStyle name="Normal 29 3 4 5" xfId="22858" xr:uid="{00000000-0005-0000-0000-000039590000}"/>
    <cellStyle name="Normal 29 3 4 5 2" xfId="22859" xr:uid="{00000000-0005-0000-0000-00003A590000}"/>
    <cellStyle name="Normal 29 3 4 6" xfId="22860" xr:uid="{00000000-0005-0000-0000-00003B590000}"/>
    <cellStyle name="Normal 29 3 4 6 2" xfId="22861" xr:uid="{00000000-0005-0000-0000-00003C590000}"/>
    <cellStyle name="Normal 29 3 4 7" xfId="22862" xr:uid="{00000000-0005-0000-0000-00003D590000}"/>
    <cellStyle name="Normal 29 3 5" xfId="22863" xr:uid="{00000000-0005-0000-0000-00003E590000}"/>
    <cellStyle name="Normal 29 3 5 2" xfId="22864" xr:uid="{00000000-0005-0000-0000-00003F590000}"/>
    <cellStyle name="Normal 29 3 5 2 2" xfId="22865" xr:uid="{00000000-0005-0000-0000-000040590000}"/>
    <cellStyle name="Normal 29 3 5 2 2 2" xfId="22866" xr:uid="{00000000-0005-0000-0000-000041590000}"/>
    <cellStyle name="Normal 29 3 5 2 3" xfId="22867" xr:uid="{00000000-0005-0000-0000-000042590000}"/>
    <cellStyle name="Normal 29 3 5 3" xfId="22868" xr:uid="{00000000-0005-0000-0000-000043590000}"/>
    <cellStyle name="Normal 29 3 5 3 2" xfId="22869" xr:uid="{00000000-0005-0000-0000-000044590000}"/>
    <cellStyle name="Normal 29 3 5 3 2 2" xfId="22870" xr:uid="{00000000-0005-0000-0000-000045590000}"/>
    <cellStyle name="Normal 29 3 5 3 3" xfId="22871" xr:uid="{00000000-0005-0000-0000-000046590000}"/>
    <cellStyle name="Normal 29 3 5 4" xfId="22872" xr:uid="{00000000-0005-0000-0000-000047590000}"/>
    <cellStyle name="Normal 29 3 5 4 2" xfId="22873" xr:uid="{00000000-0005-0000-0000-000048590000}"/>
    <cellStyle name="Normal 29 3 5 4 2 2" xfId="22874" xr:uid="{00000000-0005-0000-0000-000049590000}"/>
    <cellStyle name="Normal 29 3 5 4 3" xfId="22875" xr:uid="{00000000-0005-0000-0000-00004A590000}"/>
    <cellStyle name="Normal 29 3 5 5" xfId="22876" xr:uid="{00000000-0005-0000-0000-00004B590000}"/>
    <cellStyle name="Normal 29 3 5 5 2" xfId="22877" xr:uid="{00000000-0005-0000-0000-00004C590000}"/>
    <cellStyle name="Normal 29 3 5 6" xfId="22878" xr:uid="{00000000-0005-0000-0000-00004D590000}"/>
    <cellStyle name="Normal 29 3 5 6 2" xfId="22879" xr:uid="{00000000-0005-0000-0000-00004E590000}"/>
    <cellStyle name="Normal 29 3 5 7" xfId="22880" xr:uid="{00000000-0005-0000-0000-00004F590000}"/>
    <cellStyle name="Normal 29 3 6" xfId="22881" xr:uid="{00000000-0005-0000-0000-000050590000}"/>
    <cellStyle name="Normal 29 3 6 2" xfId="22882" xr:uid="{00000000-0005-0000-0000-000051590000}"/>
    <cellStyle name="Normal 29 3 6 2 2" xfId="22883" xr:uid="{00000000-0005-0000-0000-000052590000}"/>
    <cellStyle name="Normal 29 3 6 3" xfId="22884" xr:uid="{00000000-0005-0000-0000-000053590000}"/>
    <cellStyle name="Normal 29 3 7" xfId="22885" xr:uid="{00000000-0005-0000-0000-000054590000}"/>
    <cellStyle name="Normal 29 3 7 2" xfId="22886" xr:uid="{00000000-0005-0000-0000-000055590000}"/>
    <cellStyle name="Normal 29 3 7 2 2" xfId="22887" xr:uid="{00000000-0005-0000-0000-000056590000}"/>
    <cellStyle name="Normal 29 3 7 3" xfId="22888" xr:uid="{00000000-0005-0000-0000-000057590000}"/>
    <cellStyle name="Normal 29 3 8" xfId="22889" xr:uid="{00000000-0005-0000-0000-000058590000}"/>
    <cellStyle name="Normal 29 3 8 2" xfId="22890" xr:uid="{00000000-0005-0000-0000-000059590000}"/>
    <cellStyle name="Normal 29 3 8 2 2" xfId="22891" xr:uid="{00000000-0005-0000-0000-00005A590000}"/>
    <cellStyle name="Normal 29 3 8 3" xfId="22892" xr:uid="{00000000-0005-0000-0000-00005B590000}"/>
    <cellStyle name="Normal 29 3 9" xfId="22893" xr:uid="{00000000-0005-0000-0000-00005C590000}"/>
    <cellStyle name="Normal 29 3 9 2" xfId="22894" xr:uid="{00000000-0005-0000-0000-00005D590000}"/>
    <cellStyle name="Normal 29 4" xfId="22895" xr:uid="{00000000-0005-0000-0000-00005E590000}"/>
    <cellStyle name="Normal 29 4 2" xfId="22896" xr:uid="{00000000-0005-0000-0000-00005F590000}"/>
    <cellStyle name="Normal 29 4 2 2" xfId="22897" xr:uid="{00000000-0005-0000-0000-000060590000}"/>
    <cellStyle name="Normal 29 4 2 2 2" xfId="22898" xr:uid="{00000000-0005-0000-0000-000061590000}"/>
    <cellStyle name="Normal 29 4 2 2 2 2" xfId="22899" xr:uid="{00000000-0005-0000-0000-000062590000}"/>
    <cellStyle name="Normal 29 4 2 2 3" xfId="22900" xr:uid="{00000000-0005-0000-0000-000063590000}"/>
    <cellStyle name="Normal 29 4 2 3" xfId="22901" xr:uid="{00000000-0005-0000-0000-000064590000}"/>
    <cellStyle name="Normal 29 4 2 3 2" xfId="22902" xr:uid="{00000000-0005-0000-0000-000065590000}"/>
    <cellStyle name="Normal 29 4 2 3 2 2" xfId="22903" xr:uid="{00000000-0005-0000-0000-000066590000}"/>
    <cellStyle name="Normal 29 4 2 3 3" xfId="22904" xr:uid="{00000000-0005-0000-0000-000067590000}"/>
    <cellStyle name="Normal 29 4 2 4" xfId="22905" xr:uid="{00000000-0005-0000-0000-000068590000}"/>
    <cellStyle name="Normal 29 4 2 4 2" xfId="22906" xr:uid="{00000000-0005-0000-0000-000069590000}"/>
    <cellStyle name="Normal 29 4 2 4 2 2" xfId="22907" xr:uid="{00000000-0005-0000-0000-00006A590000}"/>
    <cellStyle name="Normal 29 4 2 4 3" xfId="22908" xr:uid="{00000000-0005-0000-0000-00006B590000}"/>
    <cellStyle name="Normal 29 4 2 5" xfId="22909" xr:uid="{00000000-0005-0000-0000-00006C590000}"/>
    <cellStyle name="Normal 29 4 2 5 2" xfId="22910" xr:uid="{00000000-0005-0000-0000-00006D590000}"/>
    <cellStyle name="Normal 29 4 2 6" xfId="22911" xr:uid="{00000000-0005-0000-0000-00006E590000}"/>
    <cellStyle name="Normal 29 4 2 6 2" xfId="22912" xr:uid="{00000000-0005-0000-0000-00006F590000}"/>
    <cellStyle name="Normal 29 4 2 7" xfId="22913" xr:uid="{00000000-0005-0000-0000-000070590000}"/>
    <cellStyle name="Normal 29 4 3" xfId="22914" xr:uid="{00000000-0005-0000-0000-000071590000}"/>
    <cellStyle name="Normal 29 4 3 2" xfId="22915" xr:uid="{00000000-0005-0000-0000-000072590000}"/>
    <cellStyle name="Normal 29 4 3 2 2" xfId="22916" xr:uid="{00000000-0005-0000-0000-000073590000}"/>
    <cellStyle name="Normal 29 4 3 2 2 2" xfId="22917" xr:uid="{00000000-0005-0000-0000-000074590000}"/>
    <cellStyle name="Normal 29 4 3 2 3" xfId="22918" xr:uid="{00000000-0005-0000-0000-000075590000}"/>
    <cellStyle name="Normal 29 4 3 3" xfId="22919" xr:uid="{00000000-0005-0000-0000-000076590000}"/>
    <cellStyle name="Normal 29 4 3 3 2" xfId="22920" xr:uid="{00000000-0005-0000-0000-000077590000}"/>
    <cellStyle name="Normal 29 4 3 3 2 2" xfId="22921" xr:uid="{00000000-0005-0000-0000-000078590000}"/>
    <cellStyle name="Normal 29 4 3 3 3" xfId="22922" xr:uid="{00000000-0005-0000-0000-000079590000}"/>
    <cellStyle name="Normal 29 4 3 4" xfId="22923" xr:uid="{00000000-0005-0000-0000-00007A590000}"/>
    <cellStyle name="Normal 29 4 3 4 2" xfId="22924" xr:uid="{00000000-0005-0000-0000-00007B590000}"/>
    <cellStyle name="Normal 29 4 3 4 2 2" xfId="22925" xr:uid="{00000000-0005-0000-0000-00007C590000}"/>
    <cellStyle name="Normal 29 4 3 4 3" xfId="22926" xr:uid="{00000000-0005-0000-0000-00007D590000}"/>
    <cellStyle name="Normal 29 4 3 5" xfId="22927" xr:uid="{00000000-0005-0000-0000-00007E590000}"/>
    <cellStyle name="Normal 29 4 3 5 2" xfId="22928" xr:uid="{00000000-0005-0000-0000-00007F590000}"/>
    <cellStyle name="Normal 29 4 3 6" xfId="22929" xr:uid="{00000000-0005-0000-0000-000080590000}"/>
    <cellStyle name="Normal 29 4 3 6 2" xfId="22930" xr:uid="{00000000-0005-0000-0000-000081590000}"/>
    <cellStyle name="Normal 29 4 3 7" xfId="22931" xr:uid="{00000000-0005-0000-0000-000082590000}"/>
    <cellStyle name="Normal 29 4 4" xfId="22932" xr:uid="{00000000-0005-0000-0000-000083590000}"/>
    <cellStyle name="Normal 29 4 4 2" xfId="22933" xr:uid="{00000000-0005-0000-0000-000084590000}"/>
    <cellStyle name="Normal 29 4 4 2 2" xfId="22934" xr:uid="{00000000-0005-0000-0000-000085590000}"/>
    <cellStyle name="Normal 29 4 4 3" xfId="22935" xr:uid="{00000000-0005-0000-0000-000086590000}"/>
    <cellStyle name="Normal 29 4 5" xfId="22936" xr:uid="{00000000-0005-0000-0000-000087590000}"/>
    <cellStyle name="Normal 29 4 5 2" xfId="22937" xr:uid="{00000000-0005-0000-0000-000088590000}"/>
    <cellStyle name="Normal 29 4 5 2 2" xfId="22938" xr:uid="{00000000-0005-0000-0000-000089590000}"/>
    <cellStyle name="Normal 29 4 5 3" xfId="22939" xr:uid="{00000000-0005-0000-0000-00008A590000}"/>
    <cellStyle name="Normal 29 4 6" xfId="22940" xr:uid="{00000000-0005-0000-0000-00008B590000}"/>
    <cellStyle name="Normal 29 4 6 2" xfId="22941" xr:uid="{00000000-0005-0000-0000-00008C590000}"/>
    <cellStyle name="Normal 29 4 6 2 2" xfId="22942" xr:uid="{00000000-0005-0000-0000-00008D590000}"/>
    <cellStyle name="Normal 29 4 6 3" xfId="22943" xr:uid="{00000000-0005-0000-0000-00008E590000}"/>
    <cellStyle name="Normal 29 4 7" xfId="22944" xr:uid="{00000000-0005-0000-0000-00008F590000}"/>
    <cellStyle name="Normal 29 4 7 2" xfId="22945" xr:uid="{00000000-0005-0000-0000-000090590000}"/>
    <cellStyle name="Normal 29 4 8" xfId="22946" xr:uid="{00000000-0005-0000-0000-000091590000}"/>
    <cellStyle name="Normal 29 4 8 2" xfId="22947" xr:uid="{00000000-0005-0000-0000-000092590000}"/>
    <cellStyle name="Normal 29 4 9" xfId="22948" xr:uid="{00000000-0005-0000-0000-000093590000}"/>
    <cellStyle name="Normal 29 5" xfId="22949" xr:uid="{00000000-0005-0000-0000-000094590000}"/>
    <cellStyle name="Normal 29 5 2" xfId="22950" xr:uid="{00000000-0005-0000-0000-000095590000}"/>
    <cellStyle name="Normal 29 5 2 2" xfId="22951" xr:uid="{00000000-0005-0000-0000-000096590000}"/>
    <cellStyle name="Normal 29 5 2 2 2" xfId="22952" xr:uid="{00000000-0005-0000-0000-000097590000}"/>
    <cellStyle name="Normal 29 5 2 2 2 2" xfId="22953" xr:uid="{00000000-0005-0000-0000-000098590000}"/>
    <cellStyle name="Normal 29 5 2 2 3" xfId="22954" xr:uid="{00000000-0005-0000-0000-000099590000}"/>
    <cellStyle name="Normal 29 5 2 3" xfId="22955" xr:uid="{00000000-0005-0000-0000-00009A590000}"/>
    <cellStyle name="Normal 29 5 2 3 2" xfId="22956" xr:uid="{00000000-0005-0000-0000-00009B590000}"/>
    <cellStyle name="Normal 29 5 2 3 2 2" xfId="22957" xr:uid="{00000000-0005-0000-0000-00009C590000}"/>
    <cellStyle name="Normal 29 5 2 3 3" xfId="22958" xr:uid="{00000000-0005-0000-0000-00009D590000}"/>
    <cellStyle name="Normal 29 5 2 4" xfId="22959" xr:uid="{00000000-0005-0000-0000-00009E590000}"/>
    <cellStyle name="Normal 29 5 2 4 2" xfId="22960" xr:uid="{00000000-0005-0000-0000-00009F590000}"/>
    <cellStyle name="Normal 29 5 2 4 2 2" xfId="22961" xr:uid="{00000000-0005-0000-0000-0000A0590000}"/>
    <cellStyle name="Normal 29 5 2 4 3" xfId="22962" xr:uid="{00000000-0005-0000-0000-0000A1590000}"/>
    <cellStyle name="Normal 29 5 2 5" xfId="22963" xr:uid="{00000000-0005-0000-0000-0000A2590000}"/>
    <cellStyle name="Normal 29 5 2 5 2" xfId="22964" xr:uid="{00000000-0005-0000-0000-0000A3590000}"/>
    <cellStyle name="Normal 29 5 2 6" xfId="22965" xr:uid="{00000000-0005-0000-0000-0000A4590000}"/>
    <cellStyle name="Normal 29 5 2 6 2" xfId="22966" xr:uid="{00000000-0005-0000-0000-0000A5590000}"/>
    <cellStyle name="Normal 29 5 2 7" xfId="22967" xr:uid="{00000000-0005-0000-0000-0000A6590000}"/>
    <cellStyle name="Normal 29 5 3" xfId="22968" xr:uid="{00000000-0005-0000-0000-0000A7590000}"/>
    <cellStyle name="Normal 29 5 3 2" xfId="22969" xr:uid="{00000000-0005-0000-0000-0000A8590000}"/>
    <cellStyle name="Normal 29 5 3 2 2" xfId="22970" xr:uid="{00000000-0005-0000-0000-0000A9590000}"/>
    <cellStyle name="Normal 29 5 3 3" xfId="22971" xr:uid="{00000000-0005-0000-0000-0000AA590000}"/>
    <cellStyle name="Normal 29 5 4" xfId="22972" xr:uid="{00000000-0005-0000-0000-0000AB590000}"/>
    <cellStyle name="Normal 29 5 4 2" xfId="22973" xr:uid="{00000000-0005-0000-0000-0000AC590000}"/>
    <cellStyle name="Normal 29 5 4 2 2" xfId="22974" xr:uid="{00000000-0005-0000-0000-0000AD590000}"/>
    <cellStyle name="Normal 29 5 4 3" xfId="22975" xr:uid="{00000000-0005-0000-0000-0000AE590000}"/>
    <cellStyle name="Normal 29 5 5" xfId="22976" xr:uid="{00000000-0005-0000-0000-0000AF590000}"/>
    <cellStyle name="Normal 29 5 5 2" xfId="22977" xr:uid="{00000000-0005-0000-0000-0000B0590000}"/>
    <cellStyle name="Normal 29 5 5 2 2" xfId="22978" xr:uid="{00000000-0005-0000-0000-0000B1590000}"/>
    <cellStyle name="Normal 29 5 5 3" xfId="22979" xr:uid="{00000000-0005-0000-0000-0000B2590000}"/>
    <cellStyle name="Normal 29 5 6" xfId="22980" xr:uid="{00000000-0005-0000-0000-0000B3590000}"/>
    <cellStyle name="Normal 29 5 6 2" xfId="22981" xr:uid="{00000000-0005-0000-0000-0000B4590000}"/>
    <cellStyle name="Normal 29 5 7" xfId="22982" xr:uid="{00000000-0005-0000-0000-0000B5590000}"/>
    <cellStyle name="Normal 29 5 7 2" xfId="22983" xr:uid="{00000000-0005-0000-0000-0000B6590000}"/>
    <cellStyle name="Normal 29 5 8" xfId="22984" xr:uid="{00000000-0005-0000-0000-0000B7590000}"/>
    <cellStyle name="Normal 29 6" xfId="22985" xr:uid="{00000000-0005-0000-0000-0000B8590000}"/>
    <cellStyle name="Normal 29 6 2" xfId="22986" xr:uid="{00000000-0005-0000-0000-0000B9590000}"/>
    <cellStyle name="Normal 29 6 2 2" xfId="22987" xr:uid="{00000000-0005-0000-0000-0000BA590000}"/>
    <cellStyle name="Normal 29 6 2 2 2" xfId="22988" xr:uid="{00000000-0005-0000-0000-0000BB590000}"/>
    <cellStyle name="Normal 29 6 2 3" xfId="22989" xr:uid="{00000000-0005-0000-0000-0000BC590000}"/>
    <cellStyle name="Normal 29 6 3" xfId="22990" xr:uid="{00000000-0005-0000-0000-0000BD590000}"/>
    <cellStyle name="Normal 29 6 3 2" xfId="22991" xr:uid="{00000000-0005-0000-0000-0000BE590000}"/>
    <cellStyle name="Normal 29 6 3 2 2" xfId="22992" xr:uid="{00000000-0005-0000-0000-0000BF590000}"/>
    <cellStyle name="Normal 29 6 3 3" xfId="22993" xr:uid="{00000000-0005-0000-0000-0000C0590000}"/>
    <cellStyle name="Normal 29 6 4" xfId="22994" xr:uid="{00000000-0005-0000-0000-0000C1590000}"/>
    <cellStyle name="Normal 29 6 4 2" xfId="22995" xr:uid="{00000000-0005-0000-0000-0000C2590000}"/>
    <cellStyle name="Normal 29 6 4 2 2" xfId="22996" xr:uid="{00000000-0005-0000-0000-0000C3590000}"/>
    <cellStyle name="Normal 29 6 4 3" xfId="22997" xr:uid="{00000000-0005-0000-0000-0000C4590000}"/>
    <cellStyle name="Normal 29 6 5" xfId="22998" xr:uid="{00000000-0005-0000-0000-0000C5590000}"/>
    <cellStyle name="Normal 29 6 5 2" xfId="22999" xr:uid="{00000000-0005-0000-0000-0000C6590000}"/>
    <cellStyle name="Normal 29 6 6" xfId="23000" xr:uid="{00000000-0005-0000-0000-0000C7590000}"/>
    <cellStyle name="Normal 29 6 6 2" xfId="23001" xr:uid="{00000000-0005-0000-0000-0000C8590000}"/>
    <cellStyle name="Normal 29 6 7" xfId="23002" xr:uid="{00000000-0005-0000-0000-0000C9590000}"/>
    <cellStyle name="Normal 29 7" xfId="23003" xr:uid="{00000000-0005-0000-0000-0000CA590000}"/>
    <cellStyle name="Normal 29 7 2" xfId="23004" xr:uid="{00000000-0005-0000-0000-0000CB590000}"/>
    <cellStyle name="Normal 29 7 2 2" xfId="23005" xr:uid="{00000000-0005-0000-0000-0000CC590000}"/>
    <cellStyle name="Normal 29 7 2 2 2" xfId="23006" xr:uid="{00000000-0005-0000-0000-0000CD590000}"/>
    <cellStyle name="Normal 29 7 2 3" xfId="23007" xr:uid="{00000000-0005-0000-0000-0000CE590000}"/>
    <cellStyle name="Normal 29 7 3" xfId="23008" xr:uid="{00000000-0005-0000-0000-0000CF590000}"/>
    <cellStyle name="Normal 29 7 3 2" xfId="23009" xr:uid="{00000000-0005-0000-0000-0000D0590000}"/>
    <cellStyle name="Normal 29 7 3 2 2" xfId="23010" xr:uid="{00000000-0005-0000-0000-0000D1590000}"/>
    <cellStyle name="Normal 29 7 3 3" xfId="23011" xr:uid="{00000000-0005-0000-0000-0000D2590000}"/>
    <cellStyle name="Normal 29 7 4" xfId="23012" xr:uid="{00000000-0005-0000-0000-0000D3590000}"/>
    <cellStyle name="Normal 29 7 4 2" xfId="23013" xr:uid="{00000000-0005-0000-0000-0000D4590000}"/>
    <cellStyle name="Normal 29 7 4 2 2" xfId="23014" xr:uid="{00000000-0005-0000-0000-0000D5590000}"/>
    <cellStyle name="Normal 29 7 4 3" xfId="23015" xr:uid="{00000000-0005-0000-0000-0000D6590000}"/>
    <cellStyle name="Normal 29 7 5" xfId="23016" xr:uid="{00000000-0005-0000-0000-0000D7590000}"/>
    <cellStyle name="Normal 29 7 5 2" xfId="23017" xr:uid="{00000000-0005-0000-0000-0000D8590000}"/>
    <cellStyle name="Normal 29 7 6" xfId="23018" xr:uid="{00000000-0005-0000-0000-0000D9590000}"/>
    <cellStyle name="Normal 29 7 6 2" xfId="23019" xr:uid="{00000000-0005-0000-0000-0000DA590000}"/>
    <cellStyle name="Normal 29 7 7" xfId="23020" xr:uid="{00000000-0005-0000-0000-0000DB590000}"/>
    <cellStyle name="Normal 29 8" xfId="23021" xr:uid="{00000000-0005-0000-0000-0000DC590000}"/>
    <cellStyle name="Normal 29 8 2" xfId="23022" xr:uid="{00000000-0005-0000-0000-0000DD590000}"/>
    <cellStyle name="Normal 29 8 2 2" xfId="23023" xr:uid="{00000000-0005-0000-0000-0000DE590000}"/>
    <cellStyle name="Normal 29 8 3" xfId="23024" xr:uid="{00000000-0005-0000-0000-0000DF590000}"/>
    <cellStyle name="Normal 29 9" xfId="23025" xr:uid="{00000000-0005-0000-0000-0000E0590000}"/>
    <cellStyle name="Normal 29 9 2" xfId="23026" xr:uid="{00000000-0005-0000-0000-0000E1590000}"/>
    <cellStyle name="Normal 29 9 2 2" xfId="23027" xr:uid="{00000000-0005-0000-0000-0000E2590000}"/>
    <cellStyle name="Normal 29 9 3" xfId="23028" xr:uid="{00000000-0005-0000-0000-0000E3590000}"/>
    <cellStyle name="Normal 29_Confidential Information" xfId="23029" xr:uid="{00000000-0005-0000-0000-0000E4590000}"/>
    <cellStyle name="Normal 3" xfId="531" xr:uid="{00000000-0005-0000-0000-0000E5590000}"/>
    <cellStyle name="Normal 3 10" xfId="23030" xr:uid="{00000000-0005-0000-0000-0000E6590000}"/>
    <cellStyle name="Normal 3 11" xfId="23031" xr:uid="{00000000-0005-0000-0000-0000E7590000}"/>
    <cellStyle name="Normal 3 2" xfId="532" xr:uid="{00000000-0005-0000-0000-0000E8590000}"/>
    <cellStyle name="Normal 3 2 2" xfId="23032" xr:uid="{00000000-0005-0000-0000-0000E9590000}"/>
    <cellStyle name="Normal 3 2 2 2" xfId="23033" xr:uid="{00000000-0005-0000-0000-0000EA590000}"/>
    <cellStyle name="Normal 3 2 2 2 2" xfId="23034" xr:uid="{00000000-0005-0000-0000-0000EB590000}"/>
    <cellStyle name="Normal 3 2 2 3" xfId="23035" xr:uid="{00000000-0005-0000-0000-0000EC590000}"/>
    <cellStyle name="Normal 3 3" xfId="533" xr:uid="{00000000-0005-0000-0000-0000ED590000}"/>
    <cellStyle name="Normal 3 3 2" xfId="23036" xr:uid="{00000000-0005-0000-0000-0000EE590000}"/>
    <cellStyle name="Normal 3 3 2 2" xfId="23037" xr:uid="{00000000-0005-0000-0000-0000EF590000}"/>
    <cellStyle name="Normal 3 3 2 2 2" xfId="23038" xr:uid="{00000000-0005-0000-0000-0000F0590000}"/>
    <cellStyle name="Normal 3 3 2 3" xfId="23039" xr:uid="{00000000-0005-0000-0000-0000F1590000}"/>
    <cellStyle name="Normal 3 4" xfId="23040" xr:uid="{00000000-0005-0000-0000-0000F2590000}"/>
    <cellStyle name="Normal 3 4 2" xfId="23041" xr:uid="{00000000-0005-0000-0000-0000F3590000}"/>
    <cellStyle name="Normal 3 4 2 2" xfId="23042" xr:uid="{00000000-0005-0000-0000-0000F4590000}"/>
    <cellStyle name="Normal 3 4 2 2 2" xfId="23043" xr:uid="{00000000-0005-0000-0000-0000F5590000}"/>
    <cellStyle name="Normal 3 4 2 3" xfId="23044" xr:uid="{00000000-0005-0000-0000-0000F6590000}"/>
    <cellStyle name="Normal 3 4 3" xfId="23045" xr:uid="{00000000-0005-0000-0000-0000F7590000}"/>
    <cellStyle name="Normal 3 4 3 2" xfId="23046" xr:uid="{00000000-0005-0000-0000-0000F8590000}"/>
    <cellStyle name="Normal 3 4 3 2 2" xfId="23047" xr:uid="{00000000-0005-0000-0000-0000F9590000}"/>
    <cellStyle name="Normal 3 4 3 3" xfId="23048" xr:uid="{00000000-0005-0000-0000-0000FA590000}"/>
    <cellStyle name="Normal 3 4 4" xfId="23049" xr:uid="{00000000-0005-0000-0000-0000FB590000}"/>
    <cellStyle name="Normal 3 5" xfId="23050" xr:uid="{00000000-0005-0000-0000-0000FC590000}"/>
    <cellStyle name="Normal 3 5 2" xfId="23051" xr:uid="{00000000-0005-0000-0000-0000FD590000}"/>
    <cellStyle name="Normal 3 5 2 2" xfId="23052" xr:uid="{00000000-0005-0000-0000-0000FE590000}"/>
    <cellStyle name="Normal 3 5 3" xfId="23053" xr:uid="{00000000-0005-0000-0000-0000FF590000}"/>
    <cellStyle name="Normal 3 6" xfId="23054" xr:uid="{00000000-0005-0000-0000-0000005A0000}"/>
    <cellStyle name="Normal 3 6 2" xfId="23055" xr:uid="{00000000-0005-0000-0000-0000015A0000}"/>
    <cellStyle name="Normal 3 6 2 2" xfId="23056" xr:uid="{00000000-0005-0000-0000-0000025A0000}"/>
    <cellStyle name="Normal 3 6 3" xfId="23057" xr:uid="{00000000-0005-0000-0000-0000035A0000}"/>
    <cellStyle name="Normal 3 7" xfId="23058" xr:uid="{00000000-0005-0000-0000-0000045A0000}"/>
    <cellStyle name="Normal 3 7 2" xfId="23059" xr:uid="{00000000-0005-0000-0000-0000055A0000}"/>
    <cellStyle name="Normal 3 8" xfId="23060" xr:uid="{00000000-0005-0000-0000-0000065A0000}"/>
    <cellStyle name="Normal 3 8 2" xfId="23061" xr:uid="{00000000-0005-0000-0000-0000075A0000}"/>
    <cellStyle name="Normal 3 9" xfId="23062" xr:uid="{00000000-0005-0000-0000-0000085A0000}"/>
    <cellStyle name="Normal 30" xfId="534" xr:uid="{00000000-0005-0000-0000-0000095A0000}"/>
    <cellStyle name="Normal 30 2" xfId="535" xr:uid="{00000000-0005-0000-0000-00000A5A0000}"/>
    <cellStyle name="Normal 31" xfId="536" xr:uid="{00000000-0005-0000-0000-00000B5A0000}"/>
    <cellStyle name="Normal 31 2" xfId="537" xr:uid="{00000000-0005-0000-0000-00000C5A0000}"/>
    <cellStyle name="Normal 32" xfId="538" xr:uid="{00000000-0005-0000-0000-00000D5A0000}"/>
    <cellStyle name="Normal 32 2" xfId="539" xr:uid="{00000000-0005-0000-0000-00000E5A0000}"/>
    <cellStyle name="Normal 33" xfId="540" xr:uid="{00000000-0005-0000-0000-00000F5A0000}"/>
    <cellStyle name="Normal 33 2" xfId="541" xr:uid="{00000000-0005-0000-0000-0000105A0000}"/>
    <cellStyle name="Normal 34" xfId="542" xr:uid="{00000000-0005-0000-0000-0000115A0000}"/>
    <cellStyle name="Normal 34 2" xfId="543" xr:uid="{00000000-0005-0000-0000-0000125A0000}"/>
    <cellStyle name="Normal 35" xfId="544" xr:uid="{00000000-0005-0000-0000-0000135A0000}"/>
    <cellStyle name="Normal 36" xfId="545" xr:uid="{00000000-0005-0000-0000-0000145A0000}"/>
    <cellStyle name="Normal 37" xfId="546" xr:uid="{00000000-0005-0000-0000-0000155A0000}"/>
    <cellStyle name="Normal 38" xfId="547" xr:uid="{00000000-0005-0000-0000-0000165A0000}"/>
    <cellStyle name="Normal 38 2" xfId="548" xr:uid="{00000000-0005-0000-0000-0000175A0000}"/>
    <cellStyle name="Normal 39" xfId="549" xr:uid="{00000000-0005-0000-0000-0000185A0000}"/>
    <cellStyle name="Normal 4" xfId="550" xr:uid="{00000000-0005-0000-0000-0000195A0000}"/>
    <cellStyle name="Normal 4 2" xfId="551" xr:uid="{00000000-0005-0000-0000-00001A5A0000}"/>
    <cellStyle name="Normal 4 2 2" xfId="23063" xr:uid="{00000000-0005-0000-0000-00001B5A0000}"/>
    <cellStyle name="Normal 4 2 2 2" xfId="23064" xr:uid="{00000000-0005-0000-0000-00001C5A0000}"/>
    <cellStyle name="Normal 4 2 2 2 2" xfId="23065" xr:uid="{00000000-0005-0000-0000-00001D5A0000}"/>
    <cellStyle name="Normal 4 2 2 3" xfId="23066" xr:uid="{00000000-0005-0000-0000-00001E5A0000}"/>
    <cellStyle name="Normal 4 2 3" xfId="23067" xr:uid="{00000000-0005-0000-0000-00001F5A0000}"/>
    <cellStyle name="Normal 4 3" xfId="552" xr:uid="{00000000-0005-0000-0000-0000205A0000}"/>
    <cellStyle name="Normal 4 4" xfId="553" xr:uid="{00000000-0005-0000-0000-0000215A0000}"/>
    <cellStyle name="Normal 4 5" xfId="23068" xr:uid="{00000000-0005-0000-0000-0000225A0000}"/>
    <cellStyle name="Normal 4 5 2" xfId="23069" xr:uid="{00000000-0005-0000-0000-0000235A0000}"/>
    <cellStyle name="Normal 4 5 3" xfId="23070" xr:uid="{00000000-0005-0000-0000-0000245A0000}"/>
    <cellStyle name="Normal 4 5 4" xfId="23071" xr:uid="{00000000-0005-0000-0000-0000255A0000}"/>
    <cellStyle name="Normal 4 6" xfId="23072" xr:uid="{00000000-0005-0000-0000-0000265A0000}"/>
    <cellStyle name="Normal 4 6 2" xfId="23073" xr:uid="{00000000-0005-0000-0000-0000275A0000}"/>
    <cellStyle name="Normal 4 6 2 2" xfId="23074" xr:uid="{00000000-0005-0000-0000-0000285A0000}"/>
    <cellStyle name="Normal 4 6 3" xfId="23075" xr:uid="{00000000-0005-0000-0000-0000295A0000}"/>
    <cellStyle name="Normal 4 7" xfId="23076" xr:uid="{00000000-0005-0000-0000-00002A5A0000}"/>
    <cellStyle name="Normal 40" xfId="554" xr:uid="{00000000-0005-0000-0000-00002B5A0000}"/>
    <cellStyle name="Normal 40 2" xfId="555" xr:uid="{00000000-0005-0000-0000-00002C5A0000}"/>
    <cellStyle name="Normal 40 3" xfId="556" xr:uid="{00000000-0005-0000-0000-00002D5A0000}"/>
    <cellStyle name="Normal 41" xfId="557" xr:uid="{00000000-0005-0000-0000-00002E5A0000}"/>
    <cellStyle name="Normal 42" xfId="558" xr:uid="{00000000-0005-0000-0000-00002F5A0000}"/>
    <cellStyle name="Normal 43" xfId="559" xr:uid="{00000000-0005-0000-0000-0000305A0000}"/>
    <cellStyle name="Normal 44" xfId="560" xr:uid="{00000000-0005-0000-0000-0000315A0000}"/>
    <cellStyle name="Normal 45" xfId="561" xr:uid="{00000000-0005-0000-0000-0000325A0000}"/>
    <cellStyle name="Normal 46" xfId="562" xr:uid="{00000000-0005-0000-0000-0000335A0000}"/>
    <cellStyle name="Normal 47" xfId="563" xr:uid="{00000000-0005-0000-0000-0000345A0000}"/>
    <cellStyle name="Normal 48" xfId="564" xr:uid="{00000000-0005-0000-0000-0000355A0000}"/>
    <cellStyle name="Normal 49" xfId="565" xr:uid="{00000000-0005-0000-0000-0000365A0000}"/>
    <cellStyle name="Normal 5" xfId="566" xr:uid="{00000000-0005-0000-0000-0000375A0000}"/>
    <cellStyle name="Normal 5 2" xfId="567" xr:uid="{00000000-0005-0000-0000-0000385A0000}"/>
    <cellStyle name="Normal 5 3" xfId="568" xr:uid="{00000000-0005-0000-0000-0000395A0000}"/>
    <cellStyle name="Normal 5 4" xfId="569" xr:uid="{00000000-0005-0000-0000-00003A5A0000}"/>
    <cellStyle name="Normal 5 5" xfId="23077" xr:uid="{00000000-0005-0000-0000-00003B5A0000}"/>
    <cellStyle name="Normal 5 5 2" xfId="23078" xr:uid="{00000000-0005-0000-0000-00003C5A0000}"/>
    <cellStyle name="Normal 5 5 2 2" xfId="23079" xr:uid="{00000000-0005-0000-0000-00003D5A0000}"/>
    <cellStyle name="Normal 5 5 3" xfId="23080" xr:uid="{00000000-0005-0000-0000-00003E5A0000}"/>
    <cellStyle name="Normal 5_Preliminary financial statement_June 11_updated Aug  24_11" xfId="570" xr:uid="{00000000-0005-0000-0000-00003F5A0000}"/>
    <cellStyle name="Normal 50" xfId="571" xr:uid="{00000000-0005-0000-0000-0000405A0000}"/>
    <cellStyle name="Normal 51" xfId="572" xr:uid="{00000000-0005-0000-0000-0000415A0000}"/>
    <cellStyle name="Normal 52" xfId="573" xr:uid="{00000000-0005-0000-0000-0000425A0000}"/>
    <cellStyle name="Normal 53" xfId="574" xr:uid="{00000000-0005-0000-0000-0000435A0000}"/>
    <cellStyle name="Normal 54" xfId="575" xr:uid="{00000000-0005-0000-0000-0000445A0000}"/>
    <cellStyle name="Normal 55" xfId="576" xr:uid="{00000000-0005-0000-0000-0000455A0000}"/>
    <cellStyle name="Normal 56" xfId="577" xr:uid="{00000000-0005-0000-0000-0000465A0000}"/>
    <cellStyle name="Normal 57" xfId="578" xr:uid="{00000000-0005-0000-0000-0000475A0000}"/>
    <cellStyle name="Normal 58" xfId="579" xr:uid="{00000000-0005-0000-0000-0000485A0000}"/>
    <cellStyle name="Normal 59" xfId="580" xr:uid="{00000000-0005-0000-0000-0000495A0000}"/>
    <cellStyle name="Normal 6" xfId="581" xr:uid="{00000000-0005-0000-0000-00004A5A0000}"/>
    <cellStyle name="Normal 6 2" xfId="582" xr:uid="{00000000-0005-0000-0000-00004B5A0000}"/>
    <cellStyle name="Normal 6 3" xfId="583" xr:uid="{00000000-0005-0000-0000-00004C5A0000}"/>
    <cellStyle name="Normal 6 4" xfId="23081" xr:uid="{00000000-0005-0000-0000-00004D5A0000}"/>
    <cellStyle name="Normal 6 4 2" xfId="23082" xr:uid="{00000000-0005-0000-0000-00004E5A0000}"/>
    <cellStyle name="Normal 6 4 2 2" xfId="23083" xr:uid="{00000000-0005-0000-0000-00004F5A0000}"/>
    <cellStyle name="Normal 6 4 3" xfId="23084" xr:uid="{00000000-0005-0000-0000-0000505A0000}"/>
    <cellStyle name="Normal 6 5" xfId="23085" xr:uid="{00000000-0005-0000-0000-0000515A0000}"/>
    <cellStyle name="Normal 60" xfId="584" xr:uid="{00000000-0005-0000-0000-0000525A0000}"/>
    <cellStyle name="Normal 61" xfId="585" xr:uid="{00000000-0005-0000-0000-0000535A0000}"/>
    <cellStyle name="Normal 62" xfId="586" xr:uid="{00000000-0005-0000-0000-0000545A0000}"/>
    <cellStyle name="Normal 63" xfId="587" xr:uid="{00000000-0005-0000-0000-0000555A0000}"/>
    <cellStyle name="Normal 64" xfId="588" xr:uid="{00000000-0005-0000-0000-0000565A0000}"/>
    <cellStyle name="Normal 64 2" xfId="589" xr:uid="{00000000-0005-0000-0000-0000575A0000}"/>
    <cellStyle name="Normal 64 2 2" xfId="23086" xr:uid="{00000000-0005-0000-0000-0000585A0000}"/>
    <cellStyle name="Normal 64 3" xfId="23087" xr:uid="{00000000-0005-0000-0000-0000595A0000}"/>
    <cellStyle name="Normal 65" xfId="590" xr:uid="{00000000-0005-0000-0000-00005A5A0000}"/>
    <cellStyle name="Normal 65 2" xfId="591" xr:uid="{00000000-0005-0000-0000-00005B5A0000}"/>
    <cellStyle name="Normal 65 2 2" xfId="23088" xr:uid="{00000000-0005-0000-0000-00005C5A0000}"/>
    <cellStyle name="Normal 65 3" xfId="23089" xr:uid="{00000000-0005-0000-0000-00005D5A0000}"/>
    <cellStyle name="Normal 66" xfId="592" xr:uid="{00000000-0005-0000-0000-00005E5A0000}"/>
    <cellStyle name="Normal 66 2" xfId="593" xr:uid="{00000000-0005-0000-0000-00005F5A0000}"/>
    <cellStyle name="Normal 66 2 2" xfId="23090" xr:uid="{00000000-0005-0000-0000-0000605A0000}"/>
    <cellStyle name="Normal 66 3" xfId="23091" xr:uid="{00000000-0005-0000-0000-0000615A0000}"/>
    <cellStyle name="Normal 67" xfId="594" xr:uid="{00000000-0005-0000-0000-0000625A0000}"/>
    <cellStyle name="Normal 67 2" xfId="595" xr:uid="{00000000-0005-0000-0000-0000635A0000}"/>
    <cellStyle name="Normal 67 2 2" xfId="23092" xr:uid="{00000000-0005-0000-0000-0000645A0000}"/>
    <cellStyle name="Normal 67 3" xfId="23093" xr:uid="{00000000-0005-0000-0000-0000655A0000}"/>
    <cellStyle name="Normal 68" xfId="596" xr:uid="{00000000-0005-0000-0000-0000665A0000}"/>
    <cellStyle name="Normal 68 2" xfId="597" xr:uid="{00000000-0005-0000-0000-0000675A0000}"/>
    <cellStyle name="Normal 68 2 2" xfId="23094" xr:uid="{00000000-0005-0000-0000-0000685A0000}"/>
    <cellStyle name="Normal 68 3" xfId="23095" xr:uid="{00000000-0005-0000-0000-0000695A0000}"/>
    <cellStyle name="Normal 69" xfId="598" xr:uid="{00000000-0005-0000-0000-00006A5A0000}"/>
    <cellStyle name="Normal 69 2" xfId="599" xr:uid="{00000000-0005-0000-0000-00006B5A0000}"/>
    <cellStyle name="Normal 69 2 2" xfId="23096" xr:uid="{00000000-0005-0000-0000-00006C5A0000}"/>
    <cellStyle name="Normal 69 3" xfId="23097" xr:uid="{00000000-0005-0000-0000-00006D5A0000}"/>
    <cellStyle name="Normal 7" xfId="600" xr:uid="{00000000-0005-0000-0000-00006E5A0000}"/>
    <cellStyle name="Normal 7 2" xfId="601" xr:uid="{00000000-0005-0000-0000-00006F5A0000}"/>
    <cellStyle name="Normal 70" xfId="23098" xr:uid="{00000000-0005-0000-0000-0000705A0000}"/>
    <cellStyle name="Normal 70 2" xfId="23099" xr:uid="{00000000-0005-0000-0000-0000715A0000}"/>
    <cellStyle name="Normal 70 2 2" xfId="23100" xr:uid="{00000000-0005-0000-0000-0000725A0000}"/>
    <cellStyle name="Normal 70 3" xfId="23101" xr:uid="{00000000-0005-0000-0000-0000735A0000}"/>
    <cellStyle name="Normal 70 4" xfId="25594" xr:uid="{00000000-0005-0000-0000-0000745A0000}"/>
    <cellStyle name="Normal 71" xfId="23102" xr:uid="{00000000-0005-0000-0000-0000755A0000}"/>
    <cellStyle name="Normal 71 2" xfId="23103" xr:uid="{00000000-0005-0000-0000-0000765A0000}"/>
    <cellStyle name="Normal 71 2 2" xfId="23104" xr:uid="{00000000-0005-0000-0000-0000775A0000}"/>
    <cellStyle name="Normal 71 3" xfId="23105" xr:uid="{00000000-0005-0000-0000-0000785A0000}"/>
    <cellStyle name="Normal 72" xfId="23106" xr:uid="{00000000-0005-0000-0000-0000795A0000}"/>
    <cellStyle name="Normal 72 2" xfId="23107" xr:uid="{00000000-0005-0000-0000-00007A5A0000}"/>
    <cellStyle name="Normal 72 2 2" xfId="23108" xr:uid="{00000000-0005-0000-0000-00007B5A0000}"/>
    <cellStyle name="Normal 72 3" xfId="23109" xr:uid="{00000000-0005-0000-0000-00007C5A0000}"/>
    <cellStyle name="Normal 73" xfId="23110" xr:uid="{00000000-0005-0000-0000-00007D5A0000}"/>
    <cellStyle name="Normal 73 2" xfId="23111" xr:uid="{00000000-0005-0000-0000-00007E5A0000}"/>
    <cellStyle name="Normal 73 2 2" xfId="23112" xr:uid="{00000000-0005-0000-0000-00007F5A0000}"/>
    <cellStyle name="Normal 73 3" xfId="23113" xr:uid="{00000000-0005-0000-0000-0000805A0000}"/>
    <cellStyle name="Normal 74" xfId="23114" xr:uid="{00000000-0005-0000-0000-0000815A0000}"/>
    <cellStyle name="Normal 74 2" xfId="23115" xr:uid="{00000000-0005-0000-0000-0000825A0000}"/>
    <cellStyle name="Normal 74 2 2" xfId="23116" xr:uid="{00000000-0005-0000-0000-0000835A0000}"/>
    <cellStyle name="Normal 74 3" xfId="23117" xr:uid="{00000000-0005-0000-0000-0000845A0000}"/>
    <cellStyle name="Normal 75" xfId="23118" xr:uid="{00000000-0005-0000-0000-0000855A0000}"/>
    <cellStyle name="Normal 75 2" xfId="23119" xr:uid="{00000000-0005-0000-0000-0000865A0000}"/>
    <cellStyle name="Normal 75 2 2" xfId="23120" xr:uid="{00000000-0005-0000-0000-0000875A0000}"/>
    <cellStyle name="Normal 75 3" xfId="23121" xr:uid="{00000000-0005-0000-0000-0000885A0000}"/>
    <cellStyle name="Normal 76" xfId="23122" xr:uid="{00000000-0005-0000-0000-0000895A0000}"/>
    <cellStyle name="Normal 76 2" xfId="23123" xr:uid="{00000000-0005-0000-0000-00008A5A0000}"/>
    <cellStyle name="Normal 76 2 2" xfId="23124" xr:uid="{00000000-0005-0000-0000-00008B5A0000}"/>
    <cellStyle name="Normal 76 3" xfId="23125" xr:uid="{00000000-0005-0000-0000-00008C5A0000}"/>
    <cellStyle name="Normal 77" xfId="23126" xr:uid="{00000000-0005-0000-0000-00008D5A0000}"/>
    <cellStyle name="Normal 77 2" xfId="23127" xr:uid="{00000000-0005-0000-0000-00008E5A0000}"/>
    <cellStyle name="Normal 77 2 2" xfId="23128" xr:uid="{00000000-0005-0000-0000-00008F5A0000}"/>
    <cellStyle name="Normal 77 3" xfId="23129" xr:uid="{00000000-0005-0000-0000-0000905A0000}"/>
    <cellStyle name="Normal 78" xfId="23130" xr:uid="{00000000-0005-0000-0000-0000915A0000}"/>
    <cellStyle name="Normal 78 2" xfId="23131" xr:uid="{00000000-0005-0000-0000-0000925A0000}"/>
    <cellStyle name="Normal 78 2 2" xfId="23132" xr:uid="{00000000-0005-0000-0000-0000935A0000}"/>
    <cellStyle name="Normal 78 3" xfId="23133" xr:uid="{00000000-0005-0000-0000-0000945A0000}"/>
    <cellStyle name="Normal 79" xfId="23134" xr:uid="{00000000-0005-0000-0000-0000955A0000}"/>
    <cellStyle name="Normal 79 2" xfId="23135" xr:uid="{00000000-0005-0000-0000-0000965A0000}"/>
    <cellStyle name="Normal 79 2 2" xfId="23136" xr:uid="{00000000-0005-0000-0000-0000975A0000}"/>
    <cellStyle name="Normal 79 3" xfId="23137" xr:uid="{00000000-0005-0000-0000-0000985A0000}"/>
    <cellStyle name="Normal 8" xfId="602" xr:uid="{00000000-0005-0000-0000-0000995A0000}"/>
    <cellStyle name="Normal 8 2" xfId="603" xr:uid="{00000000-0005-0000-0000-00009A5A0000}"/>
    <cellStyle name="Normal 80" xfId="23138" xr:uid="{00000000-0005-0000-0000-00009B5A0000}"/>
    <cellStyle name="Normal 80 2" xfId="23139" xr:uid="{00000000-0005-0000-0000-00009C5A0000}"/>
    <cellStyle name="Normal 80 2 2" xfId="23140" xr:uid="{00000000-0005-0000-0000-00009D5A0000}"/>
    <cellStyle name="Normal 80 3" xfId="23141" xr:uid="{00000000-0005-0000-0000-00009E5A0000}"/>
    <cellStyle name="Normal 81" xfId="23142" xr:uid="{00000000-0005-0000-0000-00009F5A0000}"/>
    <cellStyle name="Normal 81 2" xfId="23143" xr:uid="{00000000-0005-0000-0000-0000A05A0000}"/>
    <cellStyle name="Normal 81 2 2" xfId="23144" xr:uid="{00000000-0005-0000-0000-0000A15A0000}"/>
    <cellStyle name="Normal 81 3" xfId="23145" xr:uid="{00000000-0005-0000-0000-0000A25A0000}"/>
    <cellStyle name="Normal 82" xfId="23146" xr:uid="{00000000-0005-0000-0000-0000A35A0000}"/>
    <cellStyle name="Normal 82 2" xfId="23147" xr:uid="{00000000-0005-0000-0000-0000A45A0000}"/>
    <cellStyle name="Normal 82 2 2" xfId="23148" xr:uid="{00000000-0005-0000-0000-0000A55A0000}"/>
    <cellStyle name="Normal 82 3" xfId="23149" xr:uid="{00000000-0005-0000-0000-0000A65A0000}"/>
    <cellStyle name="Normal 83" xfId="23150" xr:uid="{00000000-0005-0000-0000-0000A75A0000}"/>
    <cellStyle name="Normal 83 2" xfId="23151" xr:uid="{00000000-0005-0000-0000-0000A85A0000}"/>
    <cellStyle name="Normal 83 2 2" xfId="23152" xr:uid="{00000000-0005-0000-0000-0000A95A0000}"/>
    <cellStyle name="Normal 83 3" xfId="23153" xr:uid="{00000000-0005-0000-0000-0000AA5A0000}"/>
    <cellStyle name="Normal 84" xfId="23154" xr:uid="{00000000-0005-0000-0000-0000AB5A0000}"/>
    <cellStyle name="Normal 84 2" xfId="23155" xr:uid="{00000000-0005-0000-0000-0000AC5A0000}"/>
    <cellStyle name="Normal 84 2 2" xfId="23156" xr:uid="{00000000-0005-0000-0000-0000AD5A0000}"/>
    <cellStyle name="Normal 84 3" xfId="23157" xr:uid="{00000000-0005-0000-0000-0000AE5A0000}"/>
    <cellStyle name="Normal 85" xfId="23158" xr:uid="{00000000-0005-0000-0000-0000AF5A0000}"/>
    <cellStyle name="Normal 85 2" xfId="23159" xr:uid="{00000000-0005-0000-0000-0000B05A0000}"/>
    <cellStyle name="Normal 85 2 2" xfId="23160" xr:uid="{00000000-0005-0000-0000-0000B15A0000}"/>
    <cellStyle name="Normal 85 3" xfId="23161" xr:uid="{00000000-0005-0000-0000-0000B25A0000}"/>
    <cellStyle name="Normal 86" xfId="23162" xr:uid="{00000000-0005-0000-0000-0000B35A0000}"/>
    <cellStyle name="Normal 86 2" xfId="23163" xr:uid="{00000000-0005-0000-0000-0000B45A0000}"/>
    <cellStyle name="Normal 86 2 2" xfId="23164" xr:uid="{00000000-0005-0000-0000-0000B55A0000}"/>
    <cellStyle name="Normal 86 3" xfId="23165" xr:uid="{00000000-0005-0000-0000-0000B65A0000}"/>
    <cellStyle name="Normal 87" xfId="23166" xr:uid="{00000000-0005-0000-0000-0000B75A0000}"/>
    <cellStyle name="Normal 87 2" xfId="23167" xr:uid="{00000000-0005-0000-0000-0000B85A0000}"/>
    <cellStyle name="Normal 87 2 2" xfId="23168" xr:uid="{00000000-0005-0000-0000-0000B95A0000}"/>
    <cellStyle name="Normal 87 3" xfId="23169" xr:uid="{00000000-0005-0000-0000-0000BA5A0000}"/>
    <cellStyle name="Normal 88" xfId="23170" xr:uid="{00000000-0005-0000-0000-0000BB5A0000}"/>
    <cellStyle name="Normal 88 2" xfId="23171" xr:uid="{00000000-0005-0000-0000-0000BC5A0000}"/>
    <cellStyle name="Normal 88 2 2" xfId="23172" xr:uid="{00000000-0005-0000-0000-0000BD5A0000}"/>
    <cellStyle name="Normal 88 3" xfId="23173" xr:uid="{00000000-0005-0000-0000-0000BE5A0000}"/>
    <cellStyle name="Normal 89" xfId="23174" xr:uid="{00000000-0005-0000-0000-0000BF5A0000}"/>
    <cellStyle name="Normal 89 2" xfId="23175" xr:uid="{00000000-0005-0000-0000-0000C05A0000}"/>
    <cellStyle name="Normal 89 2 2" xfId="23176" xr:uid="{00000000-0005-0000-0000-0000C15A0000}"/>
    <cellStyle name="Normal 89 3" xfId="23177" xr:uid="{00000000-0005-0000-0000-0000C25A0000}"/>
    <cellStyle name="Normal 9" xfId="604" xr:uid="{00000000-0005-0000-0000-0000C35A0000}"/>
    <cellStyle name="Normal 9 2" xfId="605" xr:uid="{00000000-0005-0000-0000-0000C45A0000}"/>
    <cellStyle name="Normal 90" xfId="23178" xr:uid="{00000000-0005-0000-0000-0000C55A0000}"/>
    <cellStyle name="Normal 90 2" xfId="23179" xr:uid="{00000000-0005-0000-0000-0000C65A0000}"/>
    <cellStyle name="Normal 90 2 2" xfId="23180" xr:uid="{00000000-0005-0000-0000-0000C75A0000}"/>
    <cellStyle name="Normal 90 3" xfId="23181" xr:uid="{00000000-0005-0000-0000-0000C85A0000}"/>
    <cellStyle name="Normal 91" xfId="23182" xr:uid="{00000000-0005-0000-0000-0000C95A0000}"/>
    <cellStyle name="Normal 91 2" xfId="23183" xr:uid="{00000000-0005-0000-0000-0000CA5A0000}"/>
    <cellStyle name="Normal 91 2 2" xfId="23184" xr:uid="{00000000-0005-0000-0000-0000CB5A0000}"/>
    <cellStyle name="Normal 91 3" xfId="23185" xr:uid="{00000000-0005-0000-0000-0000CC5A0000}"/>
    <cellStyle name="Normal 92" xfId="23186" xr:uid="{00000000-0005-0000-0000-0000CD5A0000}"/>
    <cellStyle name="Normal 92 2" xfId="23187" xr:uid="{00000000-0005-0000-0000-0000CE5A0000}"/>
    <cellStyle name="Normal 92 2 2" xfId="23188" xr:uid="{00000000-0005-0000-0000-0000CF5A0000}"/>
    <cellStyle name="Normal 92 3" xfId="23189" xr:uid="{00000000-0005-0000-0000-0000D05A0000}"/>
    <cellStyle name="Normal 93" xfId="23190" xr:uid="{00000000-0005-0000-0000-0000D15A0000}"/>
    <cellStyle name="Normal 94" xfId="23191" xr:uid="{00000000-0005-0000-0000-0000D25A0000}"/>
    <cellStyle name="Normal 95" xfId="23192" xr:uid="{00000000-0005-0000-0000-0000D35A0000}"/>
    <cellStyle name="Normal 96" xfId="23193" xr:uid="{00000000-0005-0000-0000-0000D45A0000}"/>
    <cellStyle name="Normal 97" xfId="23194" xr:uid="{00000000-0005-0000-0000-0000D55A0000}"/>
    <cellStyle name="Normal 98" xfId="23195" xr:uid="{00000000-0005-0000-0000-0000D65A0000}"/>
    <cellStyle name="Normal 99" xfId="23196" xr:uid="{00000000-0005-0000-0000-0000D75A0000}"/>
    <cellStyle name="Note 2" xfId="606" xr:uid="{00000000-0005-0000-0000-0000D85A0000}"/>
    <cellStyle name="Note 2 10" xfId="23197" xr:uid="{00000000-0005-0000-0000-0000D95A0000}"/>
    <cellStyle name="Note 2 10 2" xfId="23198" xr:uid="{00000000-0005-0000-0000-0000DA5A0000}"/>
    <cellStyle name="Note 2 10 3" xfId="23199" xr:uid="{00000000-0005-0000-0000-0000DB5A0000}"/>
    <cellStyle name="Note 2 10 4" xfId="23200" xr:uid="{00000000-0005-0000-0000-0000DC5A0000}"/>
    <cellStyle name="Note 2 10 5" xfId="23201" xr:uid="{00000000-0005-0000-0000-0000DD5A0000}"/>
    <cellStyle name="Note 2 10 5 2" xfId="23202" xr:uid="{00000000-0005-0000-0000-0000DE5A0000}"/>
    <cellStyle name="Note 2 10 6" xfId="23203" xr:uid="{00000000-0005-0000-0000-0000DF5A0000}"/>
    <cellStyle name="Note 2 10 7" xfId="23204" xr:uid="{00000000-0005-0000-0000-0000E05A0000}"/>
    <cellStyle name="Note 2 11" xfId="23205" xr:uid="{00000000-0005-0000-0000-0000E15A0000}"/>
    <cellStyle name="Note 2 12" xfId="23206" xr:uid="{00000000-0005-0000-0000-0000E25A0000}"/>
    <cellStyle name="Note 2 12 2" xfId="23207" xr:uid="{00000000-0005-0000-0000-0000E35A0000}"/>
    <cellStyle name="Note 2 12 2 2" xfId="23208" xr:uid="{00000000-0005-0000-0000-0000E45A0000}"/>
    <cellStyle name="Note 2 12 3" xfId="23209" xr:uid="{00000000-0005-0000-0000-0000E55A0000}"/>
    <cellStyle name="Note 2 12 4" xfId="23210" xr:uid="{00000000-0005-0000-0000-0000E65A0000}"/>
    <cellStyle name="Note 2 12 5" xfId="23211" xr:uid="{00000000-0005-0000-0000-0000E75A0000}"/>
    <cellStyle name="Note 2 13" xfId="23212" xr:uid="{00000000-0005-0000-0000-0000E85A0000}"/>
    <cellStyle name="Note 2 13 2" xfId="23213" xr:uid="{00000000-0005-0000-0000-0000E95A0000}"/>
    <cellStyle name="Note 2 13 2 2" xfId="23214" xr:uid="{00000000-0005-0000-0000-0000EA5A0000}"/>
    <cellStyle name="Note 2 13 3" xfId="23215" xr:uid="{00000000-0005-0000-0000-0000EB5A0000}"/>
    <cellStyle name="Note 2 14" xfId="23216" xr:uid="{00000000-0005-0000-0000-0000EC5A0000}"/>
    <cellStyle name="Note 2 14 2" xfId="23217" xr:uid="{00000000-0005-0000-0000-0000ED5A0000}"/>
    <cellStyle name="Note 2 14 2 2" xfId="23218" xr:uid="{00000000-0005-0000-0000-0000EE5A0000}"/>
    <cellStyle name="Note 2 14 3" xfId="23219" xr:uid="{00000000-0005-0000-0000-0000EF5A0000}"/>
    <cellStyle name="Note 2 15" xfId="23220" xr:uid="{00000000-0005-0000-0000-0000F05A0000}"/>
    <cellStyle name="Note 2 15 2" xfId="23221" xr:uid="{00000000-0005-0000-0000-0000F15A0000}"/>
    <cellStyle name="Note 2 16" xfId="23222" xr:uid="{00000000-0005-0000-0000-0000F25A0000}"/>
    <cellStyle name="Note 2 16 2" xfId="23223" xr:uid="{00000000-0005-0000-0000-0000F35A0000}"/>
    <cellStyle name="Note 2 17" xfId="23224" xr:uid="{00000000-0005-0000-0000-0000F45A0000}"/>
    <cellStyle name="Note 2 17 2" xfId="23225" xr:uid="{00000000-0005-0000-0000-0000F55A0000}"/>
    <cellStyle name="Note 2 18" xfId="23226" xr:uid="{00000000-0005-0000-0000-0000F65A0000}"/>
    <cellStyle name="Note 2 19" xfId="23227" xr:uid="{00000000-0005-0000-0000-0000F75A0000}"/>
    <cellStyle name="Note 2 2" xfId="607" xr:uid="{00000000-0005-0000-0000-0000F85A0000}"/>
    <cellStyle name="Note 2 2 10" xfId="23228" xr:uid="{00000000-0005-0000-0000-0000F95A0000}"/>
    <cellStyle name="Note 2 2 10 2" xfId="23229" xr:uid="{00000000-0005-0000-0000-0000FA5A0000}"/>
    <cellStyle name="Note 2 2 10 2 2" xfId="23230" xr:uid="{00000000-0005-0000-0000-0000FB5A0000}"/>
    <cellStyle name="Note 2 2 10 3" xfId="23231" xr:uid="{00000000-0005-0000-0000-0000FC5A0000}"/>
    <cellStyle name="Note 2 2 10 4" xfId="23232" xr:uid="{00000000-0005-0000-0000-0000FD5A0000}"/>
    <cellStyle name="Note 2 2 10 5" xfId="23233" xr:uid="{00000000-0005-0000-0000-0000FE5A0000}"/>
    <cellStyle name="Note 2 2 11" xfId="23234" xr:uid="{00000000-0005-0000-0000-0000FF5A0000}"/>
    <cellStyle name="Note 2 2 11 2" xfId="23235" xr:uid="{00000000-0005-0000-0000-0000005B0000}"/>
    <cellStyle name="Note 2 2 11 2 2" xfId="23236" xr:uid="{00000000-0005-0000-0000-0000015B0000}"/>
    <cellStyle name="Note 2 2 11 3" xfId="23237" xr:uid="{00000000-0005-0000-0000-0000025B0000}"/>
    <cellStyle name="Note 2 2 12" xfId="23238" xr:uid="{00000000-0005-0000-0000-0000035B0000}"/>
    <cellStyle name="Note 2 2 12 2" xfId="23239" xr:uid="{00000000-0005-0000-0000-0000045B0000}"/>
    <cellStyle name="Note 2 2 12 2 2" xfId="23240" xr:uid="{00000000-0005-0000-0000-0000055B0000}"/>
    <cellStyle name="Note 2 2 12 3" xfId="23241" xr:uid="{00000000-0005-0000-0000-0000065B0000}"/>
    <cellStyle name="Note 2 2 13" xfId="23242" xr:uid="{00000000-0005-0000-0000-0000075B0000}"/>
    <cellStyle name="Note 2 2 13 2" xfId="23243" xr:uid="{00000000-0005-0000-0000-0000085B0000}"/>
    <cellStyle name="Note 2 2 14" xfId="23244" xr:uid="{00000000-0005-0000-0000-0000095B0000}"/>
    <cellStyle name="Note 2 2 14 2" xfId="23245" xr:uid="{00000000-0005-0000-0000-00000A5B0000}"/>
    <cellStyle name="Note 2 2 15" xfId="23246" xr:uid="{00000000-0005-0000-0000-00000B5B0000}"/>
    <cellStyle name="Note 2 2 16" xfId="23247" xr:uid="{00000000-0005-0000-0000-00000C5B0000}"/>
    <cellStyle name="Note 2 2 17" xfId="23248" xr:uid="{00000000-0005-0000-0000-00000D5B0000}"/>
    <cellStyle name="Note 2 2 2" xfId="608" xr:uid="{00000000-0005-0000-0000-00000E5B0000}"/>
    <cellStyle name="Note 2 2 2 10" xfId="23249" xr:uid="{00000000-0005-0000-0000-00000F5B0000}"/>
    <cellStyle name="Note 2 2 2 10 2" xfId="23250" xr:uid="{00000000-0005-0000-0000-0000105B0000}"/>
    <cellStyle name="Note 2 2 2 10 2 2" xfId="23251" xr:uid="{00000000-0005-0000-0000-0000115B0000}"/>
    <cellStyle name="Note 2 2 2 10 3" xfId="23252" xr:uid="{00000000-0005-0000-0000-0000125B0000}"/>
    <cellStyle name="Note 2 2 2 11" xfId="23253" xr:uid="{00000000-0005-0000-0000-0000135B0000}"/>
    <cellStyle name="Note 2 2 2 11 2" xfId="23254" xr:uid="{00000000-0005-0000-0000-0000145B0000}"/>
    <cellStyle name="Note 2 2 2 12" xfId="23255" xr:uid="{00000000-0005-0000-0000-0000155B0000}"/>
    <cellStyle name="Note 2 2 2 12 2" xfId="23256" xr:uid="{00000000-0005-0000-0000-0000165B0000}"/>
    <cellStyle name="Note 2 2 2 13" xfId="23257" xr:uid="{00000000-0005-0000-0000-0000175B0000}"/>
    <cellStyle name="Note 2 2 2 14" xfId="23258" xr:uid="{00000000-0005-0000-0000-0000185B0000}"/>
    <cellStyle name="Note 2 2 2 15" xfId="23259" xr:uid="{00000000-0005-0000-0000-0000195B0000}"/>
    <cellStyle name="Note 2 2 2 2" xfId="609" xr:uid="{00000000-0005-0000-0000-00001A5B0000}"/>
    <cellStyle name="Note 2 2 2 2 2" xfId="23260" xr:uid="{00000000-0005-0000-0000-00001B5B0000}"/>
    <cellStyle name="Note 2 2 2 2 2 2" xfId="23261" xr:uid="{00000000-0005-0000-0000-00001C5B0000}"/>
    <cellStyle name="Note 2 2 2 2 2 3" xfId="23262" xr:uid="{00000000-0005-0000-0000-00001D5B0000}"/>
    <cellStyle name="Note 2 2 2 2 2 3 2" xfId="23263" xr:uid="{00000000-0005-0000-0000-00001E5B0000}"/>
    <cellStyle name="Note 2 2 2 2 2 3 3" xfId="23264" xr:uid="{00000000-0005-0000-0000-00001F5B0000}"/>
    <cellStyle name="Note 2 2 2 2 2 4" xfId="23265" xr:uid="{00000000-0005-0000-0000-0000205B0000}"/>
    <cellStyle name="Note 2 2 2 2 2 4 2" xfId="23266" xr:uid="{00000000-0005-0000-0000-0000215B0000}"/>
    <cellStyle name="Note 2 2 2 2 2 4 2 2" xfId="23267" xr:uid="{00000000-0005-0000-0000-0000225B0000}"/>
    <cellStyle name="Note 2 2 2 2 2 4 3" xfId="23268" xr:uid="{00000000-0005-0000-0000-0000235B0000}"/>
    <cellStyle name="Note 2 2 2 2 2 5" xfId="23269" xr:uid="{00000000-0005-0000-0000-0000245B0000}"/>
    <cellStyle name="Note 2 2 2 2 2 5 2" xfId="23270" xr:uid="{00000000-0005-0000-0000-0000255B0000}"/>
    <cellStyle name="Note 2 2 2 2 2 5 2 2" xfId="23271" xr:uid="{00000000-0005-0000-0000-0000265B0000}"/>
    <cellStyle name="Note 2 2 2 2 2 5 3" xfId="23272" xr:uid="{00000000-0005-0000-0000-0000275B0000}"/>
    <cellStyle name="Note 2 2 2 2 2 6" xfId="23273" xr:uid="{00000000-0005-0000-0000-0000285B0000}"/>
    <cellStyle name="Note 2 2 2 2 2 6 2" xfId="23274" xr:uid="{00000000-0005-0000-0000-0000295B0000}"/>
    <cellStyle name="Note 2 2 2 2 2 6 2 2" xfId="23275" xr:uid="{00000000-0005-0000-0000-00002A5B0000}"/>
    <cellStyle name="Note 2 2 2 2 2 6 3" xfId="23276" xr:uid="{00000000-0005-0000-0000-00002B5B0000}"/>
    <cellStyle name="Note 2 2 2 2 2 7" xfId="23277" xr:uid="{00000000-0005-0000-0000-00002C5B0000}"/>
    <cellStyle name="Note 2 2 2 2 2 7 2" xfId="23278" xr:uid="{00000000-0005-0000-0000-00002D5B0000}"/>
    <cellStyle name="Note 2 2 2 2 2 8" xfId="23279" xr:uid="{00000000-0005-0000-0000-00002E5B0000}"/>
    <cellStyle name="Note 2 2 2 2 2 8 2" xfId="23280" xr:uid="{00000000-0005-0000-0000-00002F5B0000}"/>
    <cellStyle name="Note 2 2 2 2 2 9" xfId="23281" xr:uid="{00000000-0005-0000-0000-0000305B0000}"/>
    <cellStyle name="Note 2 2 2 2 3" xfId="23282" xr:uid="{00000000-0005-0000-0000-0000315B0000}"/>
    <cellStyle name="Note 2 2 2 2 3 2" xfId="23283" xr:uid="{00000000-0005-0000-0000-0000325B0000}"/>
    <cellStyle name="Note 2 2 2 2 3 3" xfId="23284" xr:uid="{00000000-0005-0000-0000-0000335B0000}"/>
    <cellStyle name="Note 2 2 2 2 3 3 2" xfId="23285" xr:uid="{00000000-0005-0000-0000-0000345B0000}"/>
    <cellStyle name="Note 2 2 2 2 3 3 3" xfId="23286" xr:uid="{00000000-0005-0000-0000-0000355B0000}"/>
    <cellStyle name="Note 2 2 2 2 3 4" xfId="23287" xr:uid="{00000000-0005-0000-0000-0000365B0000}"/>
    <cellStyle name="Note 2 2 2 2 3 4 2" xfId="23288" xr:uid="{00000000-0005-0000-0000-0000375B0000}"/>
    <cellStyle name="Note 2 2 2 2 3 4 2 2" xfId="23289" xr:uid="{00000000-0005-0000-0000-0000385B0000}"/>
    <cellStyle name="Note 2 2 2 2 3 4 3" xfId="23290" xr:uid="{00000000-0005-0000-0000-0000395B0000}"/>
    <cellStyle name="Note 2 2 2 2 3 5" xfId="23291" xr:uid="{00000000-0005-0000-0000-00003A5B0000}"/>
    <cellStyle name="Note 2 2 2 2 3 5 2" xfId="23292" xr:uid="{00000000-0005-0000-0000-00003B5B0000}"/>
    <cellStyle name="Note 2 2 2 2 3 5 2 2" xfId="23293" xr:uid="{00000000-0005-0000-0000-00003C5B0000}"/>
    <cellStyle name="Note 2 2 2 2 3 5 3" xfId="23294" xr:uid="{00000000-0005-0000-0000-00003D5B0000}"/>
    <cellStyle name="Note 2 2 2 2 3 6" xfId="23295" xr:uid="{00000000-0005-0000-0000-00003E5B0000}"/>
    <cellStyle name="Note 2 2 2 2 3 6 2" xfId="23296" xr:uid="{00000000-0005-0000-0000-00003F5B0000}"/>
    <cellStyle name="Note 2 2 2 2 3 6 2 2" xfId="23297" xr:uid="{00000000-0005-0000-0000-0000405B0000}"/>
    <cellStyle name="Note 2 2 2 2 3 6 3" xfId="23298" xr:uid="{00000000-0005-0000-0000-0000415B0000}"/>
    <cellStyle name="Note 2 2 2 2 3 7" xfId="23299" xr:uid="{00000000-0005-0000-0000-0000425B0000}"/>
    <cellStyle name="Note 2 2 2 2 3 7 2" xfId="23300" xr:uid="{00000000-0005-0000-0000-0000435B0000}"/>
    <cellStyle name="Note 2 2 2 2 3 8" xfId="23301" xr:uid="{00000000-0005-0000-0000-0000445B0000}"/>
    <cellStyle name="Note 2 2 2 2 3 8 2" xfId="23302" xr:uid="{00000000-0005-0000-0000-0000455B0000}"/>
    <cellStyle name="Note 2 2 2 2 3 9" xfId="23303" xr:uid="{00000000-0005-0000-0000-0000465B0000}"/>
    <cellStyle name="Note 2 2 2 2 4" xfId="23304" xr:uid="{00000000-0005-0000-0000-0000475B0000}"/>
    <cellStyle name="Note 2 2 2 2 4 2" xfId="23305" xr:uid="{00000000-0005-0000-0000-0000485B0000}"/>
    <cellStyle name="Note 2 2 2 2 4 3" xfId="23306" xr:uid="{00000000-0005-0000-0000-0000495B0000}"/>
    <cellStyle name="Note 2 2 2 2 4 3 2" xfId="23307" xr:uid="{00000000-0005-0000-0000-00004A5B0000}"/>
    <cellStyle name="Note 2 2 2 2 4 3 2 2" xfId="23308" xr:uid="{00000000-0005-0000-0000-00004B5B0000}"/>
    <cellStyle name="Note 2 2 2 2 4 3 3" xfId="23309" xr:uid="{00000000-0005-0000-0000-00004C5B0000}"/>
    <cellStyle name="Note 2 2 2 2 4 4" xfId="23310" xr:uid="{00000000-0005-0000-0000-00004D5B0000}"/>
    <cellStyle name="Note 2 2 2 2 4 4 2" xfId="23311" xr:uid="{00000000-0005-0000-0000-00004E5B0000}"/>
    <cellStyle name="Note 2 2 2 2 4 4 2 2" xfId="23312" xr:uid="{00000000-0005-0000-0000-00004F5B0000}"/>
    <cellStyle name="Note 2 2 2 2 4 4 3" xfId="23313" xr:uid="{00000000-0005-0000-0000-0000505B0000}"/>
    <cellStyle name="Note 2 2 2 2 4 5" xfId="23314" xr:uid="{00000000-0005-0000-0000-0000515B0000}"/>
    <cellStyle name="Note 2 2 2 2 4 5 2" xfId="23315" xr:uid="{00000000-0005-0000-0000-0000525B0000}"/>
    <cellStyle name="Note 2 2 2 2 4 5 2 2" xfId="23316" xr:uid="{00000000-0005-0000-0000-0000535B0000}"/>
    <cellStyle name="Note 2 2 2 2 4 5 3" xfId="23317" xr:uid="{00000000-0005-0000-0000-0000545B0000}"/>
    <cellStyle name="Note 2 2 2 2 4 6" xfId="23318" xr:uid="{00000000-0005-0000-0000-0000555B0000}"/>
    <cellStyle name="Note 2 2 2 2 4 6 2" xfId="23319" xr:uid="{00000000-0005-0000-0000-0000565B0000}"/>
    <cellStyle name="Note 2 2 2 2 4 7" xfId="23320" xr:uid="{00000000-0005-0000-0000-0000575B0000}"/>
    <cellStyle name="Note 2 2 2 2 4 7 2" xfId="23321" xr:uid="{00000000-0005-0000-0000-0000585B0000}"/>
    <cellStyle name="Note 2 2 2 2 4 8" xfId="23322" xr:uid="{00000000-0005-0000-0000-0000595B0000}"/>
    <cellStyle name="Note 2 2 2 2 4 9" xfId="23323" xr:uid="{00000000-0005-0000-0000-00005A5B0000}"/>
    <cellStyle name="Note 2 2 2 2 5" xfId="23324" xr:uid="{00000000-0005-0000-0000-00005B5B0000}"/>
    <cellStyle name="Note 2 2 2 2 5 2" xfId="23325" xr:uid="{00000000-0005-0000-0000-00005C5B0000}"/>
    <cellStyle name="Note 2 2 2 2 5 3" xfId="23326" xr:uid="{00000000-0005-0000-0000-00005D5B0000}"/>
    <cellStyle name="Note 2 2 2 2 6" xfId="23327" xr:uid="{00000000-0005-0000-0000-00005E5B0000}"/>
    <cellStyle name="Note 2 2 2 2 6 2" xfId="23328" xr:uid="{00000000-0005-0000-0000-00005F5B0000}"/>
    <cellStyle name="Note 2 2 2 2 6 2 2" xfId="23329" xr:uid="{00000000-0005-0000-0000-0000605B0000}"/>
    <cellStyle name="Note 2 2 2 2 6 2 2 2" xfId="23330" xr:uid="{00000000-0005-0000-0000-0000615B0000}"/>
    <cellStyle name="Note 2 2 2 2 6 2 3" xfId="23331" xr:uid="{00000000-0005-0000-0000-0000625B0000}"/>
    <cellStyle name="Note 2 2 2 2 6 3" xfId="23332" xr:uid="{00000000-0005-0000-0000-0000635B0000}"/>
    <cellStyle name="Note 2 2 2 2 6 3 2" xfId="23333" xr:uid="{00000000-0005-0000-0000-0000645B0000}"/>
    <cellStyle name="Note 2 2 2 2 6 3 2 2" xfId="23334" xr:uid="{00000000-0005-0000-0000-0000655B0000}"/>
    <cellStyle name="Note 2 2 2 2 6 3 3" xfId="23335" xr:uid="{00000000-0005-0000-0000-0000665B0000}"/>
    <cellStyle name="Note 2 2 2 2 6 4" xfId="23336" xr:uid="{00000000-0005-0000-0000-0000675B0000}"/>
    <cellStyle name="Note 2 2 2 2 6 4 2" xfId="23337" xr:uid="{00000000-0005-0000-0000-0000685B0000}"/>
    <cellStyle name="Note 2 2 2 2 6 4 2 2" xfId="23338" xr:uid="{00000000-0005-0000-0000-0000695B0000}"/>
    <cellStyle name="Note 2 2 2 2 6 4 3" xfId="23339" xr:uid="{00000000-0005-0000-0000-00006A5B0000}"/>
    <cellStyle name="Note 2 2 2 2 6 5" xfId="23340" xr:uid="{00000000-0005-0000-0000-00006B5B0000}"/>
    <cellStyle name="Note 2 2 2 2 6 5 2" xfId="23341" xr:uid="{00000000-0005-0000-0000-00006C5B0000}"/>
    <cellStyle name="Note 2 2 2 2 6 6" xfId="23342" xr:uid="{00000000-0005-0000-0000-00006D5B0000}"/>
    <cellStyle name="Note 2 2 2 2 6 6 2" xfId="23343" xr:uid="{00000000-0005-0000-0000-00006E5B0000}"/>
    <cellStyle name="Note 2 2 2 2 6 7" xfId="23344" xr:uid="{00000000-0005-0000-0000-00006F5B0000}"/>
    <cellStyle name="Note 2 2 2 2 7" xfId="23345" xr:uid="{00000000-0005-0000-0000-0000705B0000}"/>
    <cellStyle name="Note 2 2 2 2 7 2" xfId="23346" xr:uid="{00000000-0005-0000-0000-0000715B0000}"/>
    <cellStyle name="Note 2 2 2 2 7 2 2" xfId="23347" xr:uid="{00000000-0005-0000-0000-0000725B0000}"/>
    <cellStyle name="Note 2 2 2 2 7 3" xfId="23348" xr:uid="{00000000-0005-0000-0000-0000735B0000}"/>
    <cellStyle name="Note 2 2 2 2 8" xfId="23349" xr:uid="{00000000-0005-0000-0000-0000745B0000}"/>
    <cellStyle name="Note 2 2 2 2 8 2" xfId="23350" xr:uid="{00000000-0005-0000-0000-0000755B0000}"/>
    <cellStyle name="Note 2 2 2 2 8 2 2" xfId="23351" xr:uid="{00000000-0005-0000-0000-0000765B0000}"/>
    <cellStyle name="Note 2 2 2 2 8 3" xfId="23352" xr:uid="{00000000-0005-0000-0000-0000775B0000}"/>
    <cellStyle name="Note 2 2 2 3" xfId="610" xr:uid="{00000000-0005-0000-0000-0000785B0000}"/>
    <cellStyle name="Note 2 2 2 3 10" xfId="23353" xr:uid="{00000000-0005-0000-0000-0000795B0000}"/>
    <cellStyle name="Note 2 2 2 3 2" xfId="611" xr:uid="{00000000-0005-0000-0000-00007A5B0000}"/>
    <cellStyle name="Note 2 2 2 3 2 2" xfId="23354" xr:uid="{00000000-0005-0000-0000-00007B5B0000}"/>
    <cellStyle name="Note 2 2 2 3 2 3" xfId="23355" xr:uid="{00000000-0005-0000-0000-00007C5B0000}"/>
    <cellStyle name="Note 2 2 2 3 2 3 2" xfId="23356" xr:uid="{00000000-0005-0000-0000-00007D5B0000}"/>
    <cellStyle name="Note 2 2 2 3 2 3 3" xfId="23357" xr:uid="{00000000-0005-0000-0000-00007E5B0000}"/>
    <cellStyle name="Note 2 2 2 3 2 4" xfId="23358" xr:uid="{00000000-0005-0000-0000-00007F5B0000}"/>
    <cellStyle name="Note 2 2 2 3 2 4 2" xfId="23359" xr:uid="{00000000-0005-0000-0000-0000805B0000}"/>
    <cellStyle name="Note 2 2 2 3 2 4 2 2" xfId="23360" xr:uid="{00000000-0005-0000-0000-0000815B0000}"/>
    <cellStyle name="Note 2 2 2 3 2 4 3" xfId="23361" xr:uid="{00000000-0005-0000-0000-0000825B0000}"/>
    <cellStyle name="Note 2 2 2 3 2 5" xfId="23362" xr:uid="{00000000-0005-0000-0000-0000835B0000}"/>
    <cellStyle name="Note 2 2 2 3 2 5 2" xfId="23363" xr:uid="{00000000-0005-0000-0000-0000845B0000}"/>
    <cellStyle name="Note 2 2 2 3 2 5 2 2" xfId="23364" xr:uid="{00000000-0005-0000-0000-0000855B0000}"/>
    <cellStyle name="Note 2 2 2 3 2 5 3" xfId="23365" xr:uid="{00000000-0005-0000-0000-0000865B0000}"/>
    <cellStyle name="Note 2 2 2 3 2 6" xfId="23366" xr:uid="{00000000-0005-0000-0000-0000875B0000}"/>
    <cellStyle name="Note 2 2 2 3 2 6 2" xfId="23367" xr:uid="{00000000-0005-0000-0000-0000885B0000}"/>
    <cellStyle name="Note 2 2 2 3 2 6 2 2" xfId="23368" xr:uid="{00000000-0005-0000-0000-0000895B0000}"/>
    <cellStyle name="Note 2 2 2 3 2 6 3" xfId="23369" xr:uid="{00000000-0005-0000-0000-00008A5B0000}"/>
    <cellStyle name="Note 2 2 2 3 2 7" xfId="23370" xr:uid="{00000000-0005-0000-0000-00008B5B0000}"/>
    <cellStyle name="Note 2 2 2 3 2 7 2" xfId="23371" xr:uid="{00000000-0005-0000-0000-00008C5B0000}"/>
    <cellStyle name="Note 2 2 2 3 2 8" xfId="23372" xr:uid="{00000000-0005-0000-0000-00008D5B0000}"/>
    <cellStyle name="Note 2 2 2 3 2 8 2" xfId="23373" xr:uid="{00000000-0005-0000-0000-00008E5B0000}"/>
    <cellStyle name="Note 2 2 2 3 2 9" xfId="23374" xr:uid="{00000000-0005-0000-0000-00008F5B0000}"/>
    <cellStyle name="Note 2 2 2 3 3" xfId="612" xr:uid="{00000000-0005-0000-0000-0000905B0000}"/>
    <cellStyle name="Note 2 2 2 3 4" xfId="23375" xr:uid="{00000000-0005-0000-0000-0000915B0000}"/>
    <cellStyle name="Note 2 2 2 3 4 2" xfId="23376" xr:uid="{00000000-0005-0000-0000-0000925B0000}"/>
    <cellStyle name="Note 2 2 2 3 4 3" xfId="23377" xr:uid="{00000000-0005-0000-0000-0000935B0000}"/>
    <cellStyle name="Note 2 2 2 3 5" xfId="23378" xr:uid="{00000000-0005-0000-0000-0000945B0000}"/>
    <cellStyle name="Note 2 2 2 3 5 2" xfId="23379" xr:uid="{00000000-0005-0000-0000-0000955B0000}"/>
    <cellStyle name="Note 2 2 2 3 5 2 2" xfId="23380" xr:uid="{00000000-0005-0000-0000-0000965B0000}"/>
    <cellStyle name="Note 2 2 2 3 5 3" xfId="23381" xr:uid="{00000000-0005-0000-0000-0000975B0000}"/>
    <cellStyle name="Note 2 2 2 3 6" xfId="23382" xr:uid="{00000000-0005-0000-0000-0000985B0000}"/>
    <cellStyle name="Note 2 2 2 3 6 2" xfId="23383" xr:uid="{00000000-0005-0000-0000-0000995B0000}"/>
    <cellStyle name="Note 2 2 2 3 6 2 2" xfId="23384" xr:uid="{00000000-0005-0000-0000-00009A5B0000}"/>
    <cellStyle name="Note 2 2 2 3 6 3" xfId="23385" xr:uid="{00000000-0005-0000-0000-00009B5B0000}"/>
    <cellStyle name="Note 2 2 2 3 7" xfId="23386" xr:uid="{00000000-0005-0000-0000-00009C5B0000}"/>
    <cellStyle name="Note 2 2 2 3 7 2" xfId="23387" xr:uid="{00000000-0005-0000-0000-00009D5B0000}"/>
    <cellStyle name="Note 2 2 2 3 7 2 2" xfId="23388" xr:uid="{00000000-0005-0000-0000-00009E5B0000}"/>
    <cellStyle name="Note 2 2 2 3 7 3" xfId="23389" xr:uid="{00000000-0005-0000-0000-00009F5B0000}"/>
    <cellStyle name="Note 2 2 2 3 8" xfId="23390" xr:uid="{00000000-0005-0000-0000-0000A05B0000}"/>
    <cellStyle name="Note 2 2 2 3 8 2" xfId="23391" xr:uid="{00000000-0005-0000-0000-0000A15B0000}"/>
    <cellStyle name="Note 2 2 2 3 9" xfId="23392" xr:uid="{00000000-0005-0000-0000-0000A25B0000}"/>
    <cellStyle name="Note 2 2 2 3 9 2" xfId="23393" xr:uid="{00000000-0005-0000-0000-0000A35B0000}"/>
    <cellStyle name="Note 2 2 2 4" xfId="613" xr:uid="{00000000-0005-0000-0000-0000A45B0000}"/>
    <cellStyle name="Note 2 2 2 4 2" xfId="614" xr:uid="{00000000-0005-0000-0000-0000A55B0000}"/>
    <cellStyle name="Note 2 2 2 4 2 10" xfId="23394" xr:uid="{00000000-0005-0000-0000-0000A65B0000}"/>
    <cellStyle name="Note 2 2 2 4 2 2" xfId="23395" xr:uid="{00000000-0005-0000-0000-0000A75B0000}"/>
    <cellStyle name="Note 2 2 2 4 2 3" xfId="23396" xr:uid="{00000000-0005-0000-0000-0000A85B0000}"/>
    <cellStyle name="Note 2 2 2 4 2 4" xfId="23397" xr:uid="{00000000-0005-0000-0000-0000A95B0000}"/>
    <cellStyle name="Note 2 2 2 4 2 4 2" xfId="23398" xr:uid="{00000000-0005-0000-0000-0000AA5B0000}"/>
    <cellStyle name="Note 2 2 2 4 2 4 2 2" xfId="23399" xr:uid="{00000000-0005-0000-0000-0000AB5B0000}"/>
    <cellStyle name="Note 2 2 2 4 2 4 3" xfId="23400" xr:uid="{00000000-0005-0000-0000-0000AC5B0000}"/>
    <cellStyle name="Note 2 2 2 4 2 5" xfId="23401" xr:uid="{00000000-0005-0000-0000-0000AD5B0000}"/>
    <cellStyle name="Note 2 2 2 4 2 5 2" xfId="23402" xr:uid="{00000000-0005-0000-0000-0000AE5B0000}"/>
    <cellStyle name="Note 2 2 2 4 2 5 2 2" xfId="23403" xr:uid="{00000000-0005-0000-0000-0000AF5B0000}"/>
    <cellStyle name="Note 2 2 2 4 2 5 3" xfId="23404" xr:uid="{00000000-0005-0000-0000-0000B05B0000}"/>
    <cellStyle name="Note 2 2 2 4 2 6" xfId="23405" xr:uid="{00000000-0005-0000-0000-0000B15B0000}"/>
    <cellStyle name="Note 2 2 2 4 2 6 2" xfId="23406" xr:uid="{00000000-0005-0000-0000-0000B25B0000}"/>
    <cellStyle name="Note 2 2 2 4 2 6 2 2" xfId="23407" xr:uid="{00000000-0005-0000-0000-0000B35B0000}"/>
    <cellStyle name="Note 2 2 2 4 2 6 3" xfId="23408" xr:uid="{00000000-0005-0000-0000-0000B45B0000}"/>
    <cellStyle name="Note 2 2 2 4 2 7" xfId="23409" xr:uid="{00000000-0005-0000-0000-0000B55B0000}"/>
    <cellStyle name="Note 2 2 2 4 2 7 2" xfId="23410" xr:uid="{00000000-0005-0000-0000-0000B65B0000}"/>
    <cellStyle name="Note 2 2 2 4 2 8" xfId="23411" xr:uid="{00000000-0005-0000-0000-0000B75B0000}"/>
    <cellStyle name="Note 2 2 2 4 2 8 2" xfId="23412" xr:uid="{00000000-0005-0000-0000-0000B85B0000}"/>
    <cellStyle name="Note 2 2 2 4 2 9" xfId="23413" xr:uid="{00000000-0005-0000-0000-0000B95B0000}"/>
    <cellStyle name="Note 2 2 2 4 3" xfId="615" xr:uid="{00000000-0005-0000-0000-0000BA5B0000}"/>
    <cellStyle name="Note 2 2 2 4 4" xfId="23414" xr:uid="{00000000-0005-0000-0000-0000BB5B0000}"/>
    <cellStyle name="Note 2 2 2 4 4 2" xfId="23415" xr:uid="{00000000-0005-0000-0000-0000BC5B0000}"/>
    <cellStyle name="Note 2 2 2 4 4 2 2" xfId="23416" xr:uid="{00000000-0005-0000-0000-0000BD5B0000}"/>
    <cellStyle name="Note 2 2 2 4 4 3" xfId="23417" xr:uid="{00000000-0005-0000-0000-0000BE5B0000}"/>
    <cellStyle name="Note 2 2 2 4 5" xfId="23418" xr:uid="{00000000-0005-0000-0000-0000BF5B0000}"/>
    <cellStyle name="Note 2 2 2 4 5 2" xfId="23419" xr:uid="{00000000-0005-0000-0000-0000C05B0000}"/>
    <cellStyle name="Note 2 2 2 4 5 2 2" xfId="23420" xr:uid="{00000000-0005-0000-0000-0000C15B0000}"/>
    <cellStyle name="Note 2 2 2 4 5 3" xfId="23421" xr:uid="{00000000-0005-0000-0000-0000C25B0000}"/>
    <cellStyle name="Note 2 2 2 5" xfId="23422" xr:uid="{00000000-0005-0000-0000-0000C35B0000}"/>
    <cellStyle name="Note 2 2 2 5 2" xfId="23423" xr:uid="{00000000-0005-0000-0000-0000C45B0000}"/>
    <cellStyle name="Note 2 2 2 5 3" xfId="23424" xr:uid="{00000000-0005-0000-0000-0000C55B0000}"/>
    <cellStyle name="Note 2 2 2 5 3 2" xfId="23425" xr:uid="{00000000-0005-0000-0000-0000C65B0000}"/>
    <cellStyle name="Note 2 2 2 5 3 3" xfId="23426" xr:uid="{00000000-0005-0000-0000-0000C75B0000}"/>
    <cellStyle name="Note 2 2 2 5 4" xfId="23427" xr:uid="{00000000-0005-0000-0000-0000C85B0000}"/>
    <cellStyle name="Note 2 2 2 5 4 2" xfId="23428" xr:uid="{00000000-0005-0000-0000-0000C95B0000}"/>
    <cellStyle name="Note 2 2 2 5 4 2 2" xfId="23429" xr:uid="{00000000-0005-0000-0000-0000CA5B0000}"/>
    <cellStyle name="Note 2 2 2 5 4 3" xfId="23430" xr:uid="{00000000-0005-0000-0000-0000CB5B0000}"/>
    <cellStyle name="Note 2 2 2 5 5" xfId="23431" xr:uid="{00000000-0005-0000-0000-0000CC5B0000}"/>
    <cellStyle name="Note 2 2 2 5 5 2" xfId="23432" xr:uid="{00000000-0005-0000-0000-0000CD5B0000}"/>
    <cellStyle name="Note 2 2 2 5 5 2 2" xfId="23433" xr:uid="{00000000-0005-0000-0000-0000CE5B0000}"/>
    <cellStyle name="Note 2 2 2 5 5 3" xfId="23434" xr:uid="{00000000-0005-0000-0000-0000CF5B0000}"/>
    <cellStyle name="Note 2 2 2 5 6" xfId="23435" xr:uid="{00000000-0005-0000-0000-0000D05B0000}"/>
    <cellStyle name="Note 2 2 2 5 6 2" xfId="23436" xr:uid="{00000000-0005-0000-0000-0000D15B0000}"/>
    <cellStyle name="Note 2 2 2 5 6 2 2" xfId="23437" xr:uid="{00000000-0005-0000-0000-0000D25B0000}"/>
    <cellStyle name="Note 2 2 2 5 6 3" xfId="23438" xr:uid="{00000000-0005-0000-0000-0000D35B0000}"/>
    <cellStyle name="Note 2 2 2 5 7" xfId="23439" xr:uid="{00000000-0005-0000-0000-0000D45B0000}"/>
    <cellStyle name="Note 2 2 2 5 7 2" xfId="23440" xr:uid="{00000000-0005-0000-0000-0000D55B0000}"/>
    <cellStyle name="Note 2 2 2 5 8" xfId="23441" xr:uid="{00000000-0005-0000-0000-0000D65B0000}"/>
    <cellStyle name="Note 2 2 2 5 8 2" xfId="23442" xr:uid="{00000000-0005-0000-0000-0000D75B0000}"/>
    <cellStyle name="Note 2 2 2 5 9" xfId="23443" xr:uid="{00000000-0005-0000-0000-0000D85B0000}"/>
    <cellStyle name="Note 2 2 2 6" xfId="23444" xr:uid="{00000000-0005-0000-0000-0000D95B0000}"/>
    <cellStyle name="Note 2 2 2 6 2" xfId="23445" xr:uid="{00000000-0005-0000-0000-0000DA5B0000}"/>
    <cellStyle name="Note 2 2 2 6 3" xfId="23446" xr:uid="{00000000-0005-0000-0000-0000DB5B0000}"/>
    <cellStyle name="Note 2 2 2 7" xfId="23447" xr:uid="{00000000-0005-0000-0000-0000DC5B0000}"/>
    <cellStyle name="Note 2 2 2 8" xfId="23448" xr:uid="{00000000-0005-0000-0000-0000DD5B0000}"/>
    <cellStyle name="Note 2 2 2 8 2" xfId="23449" xr:uid="{00000000-0005-0000-0000-0000DE5B0000}"/>
    <cellStyle name="Note 2 2 2 8 2 2" xfId="23450" xr:uid="{00000000-0005-0000-0000-0000DF5B0000}"/>
    <cellStyle name="Note 2 2 2 8 3" xfId="23451" xr:uid="{00000000-0005-0000-0000-0000E05B0000}"/>
    <cellStyle name="Note 2 2 2 8 4" xfId="23452" xr:uid="{00000000-0005-0000-0000-0000E15B0000}"/>
    <cellStyle name="Note 2 2 2 8 5" xfId="23453" xr:uid="{00000000-0005-0000-0000-0000E25B0000}"/>
    <cellStyle name="Note 2 2 2 9" xfId="23454" xr:uid="{00000000-0005-0000-0000-0000E35B0000}"/>
    <cellStyle name="Note 2 2 2 9 2" xfId="23455" xr:uid="{00000000-0005-0000-0000-0000E45B0000}"/>
    <cellStyle name="Note 2 2 2 9 2 2" xfId="23456" xr:uid="{00000000-0005-0000-0000-0000E55B0000}"/>
    <cellStyle name="Note 2 2 2 9 3" xfId="23457" xr:uid="{00000000-0005-0000-0000-0000E65B0000}"/>
    <cellStyle name="Note 2 2 3" xfId="616" xr:uid="{00000000-0005-0000-0000-0000E75B0000}"/>
    <cellStyle name="Note 2 2 3 10" xfId="23458" xr:uid="{00000000-0005-0000-0000-0000E85B0000}"/>
    <cellStyle name="Note 2 2 3 10 2" xfId="23459" xr:uid="{00000000-0005-0000-0000-0000E95B0000}"/>
    <cellStyle name="Note 2 2 3 10 2 2" xfId="23460" xr:uid="{00000000-0005-0000-0000-0000EA5B0000}"/>
    <cellStyle name="Note 2 2 3 10 3" xfId="23461" xr:uid="{00000000-0005-0000-0000-0000EB5B0000}"/>
    <cellStyle name="Note 2 2 3 11" xfId="23462" xr:uid="{00000000-0005-0000-0000-0000EC5B0000}"/>
    <cellStyle name="Note 2 2 3 11 2" xfId="23463" xr:uid="{00000000-0005-0000-0000-0000ED5B0000}"/>
    <cellStyle name="Note 2 2 3 12" xfId="23464" xr:uid="{00000000-0005-0000-0000-0000EE5B0000}"/>
    <cellStyle name="Note 2 2 3 12 2" xfId="23465" xr:uid="{00000000-0005-0000-0000-0000EF5B0000}"/>
    <cellStyle name="Note 2 2 3 13" xfId="23466" xr:uid="{00000000-0005-0000-0000-0000F05B0000}"/>
    <cellStyle name="Note 2 2 3 14" xfId="23467" xr:uid="{00000000-0005-0000-0000-0000F15B0000}"/>
    <cellStyle name="Note 2 2 3 15" xfId="23468" xr:uid="{00000000-0005-0000-0000-0000F25B0000}"/>
    <cellStyle name="Note 2 2 3 2" xfId="617" xr:uid="{00000000-0005-0000-0000-0000F35B0000}"/>
    <cellStyle name="Note 2 2 3 2 2" xfId="23469" xr:uid="{00000000-0005-0000-0000-0000F45B0000}"/>
    <cellStyle name="Note 2 2 3 2 2 2" xfId="23470" xr:uid="{00000000-0005-0000-0000-0000F55B0000}"/>
    <cellStyle name="Note 2 2 3 2 2 3" xfId="23471" xr:uid="{00000000-0005-0000-0000-0000F65B0000}"/>
    <cellStyle name="Note 2 2 3 2 2 3 2" xfId="23472" xr:uid="{00000000-0005-0000-0000-0000F75B0000}"/>
    <cellStyle name="Note 2 2 3 2 2 3 3" xfId="23473" xr:uid="{00000000-0005-0000-0000-0000F85B0000}"/>
    <cellStyle name="Note 2 2 3 2 2 4" xfId="23474" xr:uid="{00000000-0005-0000-0000-0000F95B0000}"/>
    <cellStyle name="Note 2 2 3 2 2 4 2" xfId="23475" xr:uid="{00000000-0005-0000-0000-0000FA5B0000}"/>
    <cellStyle name="Note 2 2 3 2 2 4 2 2" xfId="23476" xr:uid="{00000000-0005-0000-0000-0000FB5B0000}"/>
    <cellStyle name="Note 2 2 3 2 2 4 3" xfId="23477" xr:uid="{00000000-0005-0000-0000-0000FC5B0000}"/>
    <cellStyle name="Note 2 2 3 2 2 5" xfId="23478" xr:uid="{00000000-0005-0000-0000-0000FD5B0000}"/>
    <cellStyle name="Note 2 2 3 2 2 5 2" xfId="23479" xr:uid="{00000000-0005-0000-0000-0000FE5B0000}"/>
    <cellStyle name="Note 2 2 3 2 2 5 2 2" xfId="23480" xr:uid="{00000000-0005-0000-0000-0000FF5B0000}"/>
    <cellStyle name="Note 2 2 3 2 2 5 3" xfId="23481" xr:uid="{00000000-0005-0000-0000-0000005C0000}"/>
    <cellStyle name="Note 2 2 3 2 2 6" xfId="23482" xr:uid="{00000000-0005-0000-0000-0000015C0000}"/>
    <cellStyle name="Note 2 2 3 2 2 6 2" xfId="23483" xr:uid="{00000000-0005-0000-0000-0000025C0000}"/>
    <cellStyle name="Note 2 2 3 2 2 6 2 2" xfId="23484" xr:uid="{00000000-0005-0000-0000-0000035C0000}"/>
    <cellStyle name="Note 2 2 3 2 2 6 3" xfId="23485" xr:uid="{00000000-0005-0000-0000-0000045C0000}"/>
    <cellStyle name="Note 2 2 3 2 2 7" xfId="23486" xr:uid="{00000000-0005-0000-0000-0000055C0000}"/>
    <cellStyle name="Note 2 2 3 2 2 7 2" xfId="23487" xr:uid="{00000000-0005-0000-0000-0000065C0000}"/>
    <cellStyle name="Note 2 2 3 2 2 8" xfId="23488" xr:uid="{00000000-0005-0000-0000-0000075C0000}"/>
    <cellStyle name="Note 2 2 3 2 2 8 2" xfId="23489" xr:uid="{00000000-0005-0000-0000-0000085C0000}"/>
    <cellStyle name="Note 2 2 3 2 2 9" xfId="23490" xr:uid="{00000000-0005-0000-0000-0000095C0000}"/>
    <cellStyle name="Note 2 2 3 2 3" xfId="23491" xr:uid="{00000000-0005-0000-0000-00000A5C0000}"/>
    <cellStyle name="Note 2 2 3 2 3 2" xfId="23492" xr:uid="{00000000-0005-0000-0000-00000B5C0000}"/>
    <cellStyle name="Note 2 2 3 2 3 3" xfId="23493" xr:uid="{00000000-0005-0000-0000-00000C5C0000}"/>
    <cellStyle name="Note 2 2 3 2 3 3 2" xfId="23494" xr:uid="{00000000-0005-0000-0000-00000D5C0000}"/>
    <cellStyle name="Note 2 2 3 2 3 3 3" xfId="23495" xr:uid="{00000000-0005-0000-0000-00000E5C0000}"/>
    <cellStyle name="Note 2 2 3 2 3 4" xfId="23496" xr:uid="{00000000-0005-0000-0000-00000F5C0000}"/>
    <cellStyle name="Note 2 2 3 2 3 4 2" xfId="23497" xr:uid="{00000000-0005-0000-0000-0000105C0000}"/>
    <cellStyle name="Note 2 2 3 2 3 4 2 2" xfId="23498" xr:uid="{00000000-0005-0000-0000-0000115C0000}"/>
    <cellStyle name="Note 2 2 3 2 3 4 3" xfId="23499" xr:uid="{00000000-0005-0000-0000-0000125C0000}"/>
    <cellStyle name="Note 2 2 3 2 3 5" xfId="23500" xr:uid="{00000000-0005-0000-0000-0000135C0000}"/>
    <cellStyle name="Note 2 2 3 2 3 5 2" xfId="23501" xr:uid="{00000000-0005-0000-0000-0000145C0000}"/>
    <cellStyle name="Note 2 2 3 2 3 5 2 2" xfId="23502" xr:uid="{00000000-0005-0000-0000-0000155C0000}"/>
    <cellStyle name="Note 2 2 3 2 3 5 3" xfId="23503" xr:uid="{00000000-0005-0000-0000-0000165C0000}"/>
    <cellStyle name="Note 2 2 3 2 3 6" xfId="23504" xr:uid="{00000000-0005-0000-0000-0000175C0000}"/>
    <cellStyle name="Note 2 2 3 2 3 6 2" xfId="23505" xr:uid="{00000000-0005-0000-0000-0000185C0000}"/>
    <cellStyle name="Note 2 2 3 2 3 6 2 2" xfId="23506" xr:uid="{00000000-0005-0000-0000-0000195C0000}"/>
    <cellStyle name="Note 2 2 3 2 3 6 3" xfId="23507" xr:uid="{00000000-0005-0000-0000-00001A5C0000}"/>
    <cellStyle name="Note 2 2 3 2 3 7" xfId="23508" xr:uid="{00000000-0005-0000-0000-00001B5C0000}"/>
    <cellStyle name="Note 2 2 3 2 3 7 2" xfId="23509" xr:uid="{00000000-0005-0000-0000-00001C5C0000}"/>
    <cellStyle name="Note 2 2 3 2 3 8" xfId="23510" xr:uid="{00000000-0005-0000-0000-00001D5C0000}"/>
    <cellStyle name="Note 2 2 3 2 3 8 2" xfId="23511" xr:uid="{00000000-0005-0000-0000-00001E5C0000}"/>
    <cellStyle name="Note 2 2 3 2 3 9" xfId="23512" xr:uid="{00000000-0005-0000-0000-00001F5C0000}"/>
    <cellStyle name="Note 2 2 3 2 4" xfId="23513" xr:uid="{00000000-0005-0000-0000-0000205C0000}"/>
    <cellStyle name="Note 2 2 3 2 4 2" xfId="23514" xr:uid="{00000000-0005-0000-0000-0000215C0000}"/>
    <cellStyle name="Note 2 2 3 2 4 3" xfId="23515" xr:uid="{00000000-0005-0000-0000-0000225C0000}"/>
    <cellStyle name="Note 2 2 3 2 4 3 2" xfId="23516" xr:uid="{00000000-0005-0000-0000-0000235C0000}"/>
    <cellStyle name="Note 2 2 3 2 4 3 2 2" xfId="23517" xr:uid="{00000000-0005-0000-0000-0000245C0000}"/>
    <cellStyle name="Note 2 2 3 2 4 3 3" xfId="23518" xr:uid="{00000000-0005-0000-0000-0000255C0000}"/>
    <cellStyle name="Note 2 2 3 2 4 4" xfId="23519" xr:uid="{00000000-0005-0000-0000-0000265C0000}"/>
    <cellStyle name="Note 2 2 3 2 4 4 2" xfId="23520" xr:uid="{00000000-0005-0000-0000-0000275C0000}"/>
    <cellStyle name="Note 2 2 3 2 4 4 2 2" xfId="23521" xr:uid="{00000000-0005-0000-0000-0000285C0000}"/>
    <cellStyle name="Note 2 2 3 2 4 4 3" xfId="23522" xr:uid="{00000000-0005-0000-0000-0000295C0000}"/>
    <cellStyle name="Note 2 2 3 2 4 5" xfId="23523" xr:uid="{00000000-0005-0000-0000-00002A5C0000}"/>
    <cellStyle name="Note 2 2 3 2 4 5 2" xfId="23524" xr:uid="{00000000-0005-0000-0000-00002B5C0000}"/>
    <cellStyle name="Note 2 2 3 2 4 5 2 2" xfId="23525" xr:uid="{00000000-0005-0000-0000-00002C5C0000}"/>
    <cellStyle name="Note 2 2 3 2 4 5 3" xfId="23526" xr:uid="{00000000-0005-0000-0000-00002D5C0000}"/>
    <cellStyle name="Note 2 2 3 2 4 6" xfId="23527" xr:uid="{00000000-0005-0000-0000-00002E5C0000}"/>
    <cellStyle name="Note 2 2 3 2 4 6 2" xfId="23528" xr:uid="{00000000-0005-0000-0000-00002F5C0000}"/>
    <cellStyle name="Note 2 2 3 2 4 7" xfId="23529" xr:uid="{00000000-0005-0000-0000-0000305C0000}"/>
    <cellStyle name="Note 2 2 3 2 4 7 2" xfId="23530" xr:uid="{00000000-0005-0000-0000-0000315C0000}"/>
    <cellStyle name="Note 2 2 3 2 4 8" xfId="23531" xr:uid="{00000000-0005-0000-0000-0000325C0000}"/>
    <cellStyle name="Note 2 2 3 2 4 9" xfId="23532" xr:uid="{00000000-0005-0000-0000-0000335C0000}"/>
    <cellStyle name="Note 2 2 3 2 5" xfId="23533" xr:uid="{00000000-0005-0000-0000-0000345C0000}"/>
    <cellStyle name="Note 2 2 3 2 5 2" xfId="23534" xr:uid="{00000000-0005-0000-0000-0000355C0000}"/>
    <cellStyle name="Note 2 2 3 2 5 3" xfId="23535" xr:uid="{00000000-0005-0000-0000-0000365C0000}"/>
    <cellStyle name="Note 2 2 3 2 6" xfId="23536" xr:uid="{00000000-0005-0000-0000-0000375C0000}"/>
    <cellStyle name="Note 2 2 3 2 6 2" xfId="23537" xr:uid="{00000000-0005-0000-0000-0000385C0000}"/>
    <cellStyle name="Note 2 2 3 2 6 2 2" xfId="23538" xr:uid="{00000000-0005-0000-0000-0000395C0000}"/>
    <cellStyle name="Note 2 2 3 2 6 2 2 2" xfId="23539" xr:uid="{00000000-0005-0000-0000-00003A5C0000}"/>
    <cellStyle name="Note 2 2 3 2 6 2 3" xfId="23540" xr:uid="{00000000-0005-0000-0000-00003B5C0000}"/>
    <cellStyle name="Note 2 2 3 2 6 3" xfId="23541" xr:uid="{00000000-0005-0000-0000-00003C5C0000}"/>
    <cellStyle name="Note 2 2 3 2 6 3 2" xfId="23542" xr:uid="{00000000-0005-0000-0000-00003D5C0000}"/>
    <cellStyle name="Note 2 2 3 2 6 3 2 2" xfId="23543" xr:uid="{00000000-0005-0000-0000-00003E5C0000}"/>
    <cellStyle name="Note 2 2 3 2 6 3 3" xfId="23544" xr:uid="{00000000-0005-0000-0000-00003F5C0000}"/>
    <cellStyle name="Note 2 2 3 2 6 4" xfId="23545" xr:uid="{00000000-0005-0000-0000-0000405C0000}"/>
    <cellStyle name="Note 2 2 3 2 6 4 2" xfId="23546" xr:uid="{00000000-0005-0000-0000-0000415C0000}"/>
    <cellStyle name="Note 2 2 3 2 6 4 2 2" xfId="23547" xr:uid="{00000000-0005-0000-0000-0000425C0000}"/>
    <cellStyle name="Note 2 2 3 2 6 4 3" xfId="23548" xr:uid="{00000000-0005-0000-0000-0000435C0000}"/>
    <cellStyle name="Note 2 2 3 2 6 5" xfId="23549" xr:uid="{00000000-0005-0000-0000-0000445C0000}"/>
    <cellStyle name="Note 2 2 3 2 6 5 2" xfId="23550" xr:uid="{00000000-0005-0000-0000-0000455C0000}"/>
    <cellStyle name="Note 2 2 3 2 6 6" xfId="23551" xr:uid="{00000000-0005-0000-0000-0000465C0000}"/>
    <cellStyle name="Note 2 2 3 2 6 6 2" xfId="23552" xr:uid="{00000000-0005-0000-0000-0000475C0000}"/>
    <cellStyle name="Note 2 2 3 2 6 7" xfId="23553" xr:uid="{00000000-0005-0000-0000-0000485C0000}"/>
    <cellStyle name="Note 2 2 3 2 7" xfId="23554" xr:uid="{00000000-0005-0000-0000-0000495C0000}"/>
    <cellStyle name="Note 2 2 3 2 7 2" xfId="23555" xr:uid="{00000000-0005-0000-0000-00004A5C0000}"/>
    <cellStyle name="Note 2 2 3 2 7 2 2" xfId="23556" xr:uid="{00000000-0005-0000-0000-00004B5C0000}"/>
    <cellStyle name="Note 2 2 3 2 7 3" xfId="23557" xr:uid="{00000000-0005-0000-0000-00004C5C0000}"/>
    <cellStyle name="Note 2 2 3 2 8" xfId="23558" xr:uid="{00000000-0005-0000-0000-00004D5C0000}"/>
    <cellStyle name="Note 2 2 3 2 8 2" xfId="23559" xr:uid="{00000000-0005-0000-0000-00004E5C0000}"/>
    <cellStyle name="Note 2 2 3 2 8 2 2" xfId="23560" xr:uid="{00000000-0005-0000-0000-00004F5C0000}"/>
    <cellStyle name="Note 2 2 3 2 8 3" xfId="23561" xr:uid="{00000000-0005-0000-0000-0000505C0000}"/>
    <cellStyle name="Note 2 2 3 3" xfId="618" xr:uid="{00000000-0005-0000-0000-0000515C0000}"/>
    <cellStyle name="Note 2 2 3 3 10" xfId="23562" xr:uid="{00000000-0005-0000-0000-0000525C0000}"/>
    <cellStyle name="Note 2 2 3 3 2" xfId="619" xr:uid="{00000000-0005-0000-0000-0000535C0000}"/>
    <cellStyle name="Note 2 2 3 3 2 2" xfId="23563" xr:uid="{00000000-0005-0000-0000-0000545C0000}"/>
    <cellStyle name="Note 2 2 3 3 2 3" xfId="23564" xr:uid="{00000000-0005-0000-0000-0000555C0000}"/>
    <cellStyle name="Note 2 2 3 3 2 3 2" xfId="23565" xr:uid="{00000000-0005-0000-0000-0000565C0000}"/>
    <cellStyle name="Note 2 2 3 3 2 3 3" xfId="23566" xr:uid="{00000000-0005-0000-0000-0000575C0000}"/>
    <cellStyle name="Note 2 2 3 3 2 4" xfId="23567" xr:uid="{00000000-0005-0000-0000-0000585C0000}"/>
    <cellStyle name="Note 2 2 3 3 2 4 2" xfId="23568" xr:uid="{00000000-0005-0000-0000-0000595C0000}"/>
    <cellStyle name="Note 2 2 3 3 2 4 2 2" xfId="23569" xr:uid="{00000000-0005-0000-0000-00005A5C0000}"/>
    <cellStyle name="Note 2 2 3 3 2 4 3" xfId="23570" xr:uid="{00000000-0005-0000-0000-00005B5C0000}"/>
    <cellStyle name="Note 2 2 3 3 2 5" xfId="23571" xr:uid="{00000000-0005-0000-0000-00005C5C0000}"/>
    <cellStyle name="Note 2 2 3 3 2 5 2" xfId="23572" xr:uid="{00000000-0005-0000-0000-00005D5C0000}"/>
    <cellStyle name="Note 2 2 3 3 2 5 2 2" xfId="23573" xr:uid="{00000000-0005-0000-0000-00005E5C0000}"/>
    <cellStyle name="Note 2 2 3 3 2 5 3" xfId="23574" xr:uid="{00000000-0005-0000-0000-00005F5C0000}"/>
    <cellStyle name="Note 2 2 3 3 2 6" xfId="23575" xr:uid="{00000000-0005-0000-0000-0000605C0000}"/>
    <cellStyle name="Note 2 2 3 3 2 6 2" xfId="23576" xr:uid="{00000000-0005-0000-0000-0000615C0000}"/>
    <cellStyle name="Note 2 2 3 3 2 6 2 2" xfId="23577" xr:uid="{00000000-0005-0000-0000-0000625C0000}"/>
    <cellStyle name="Note 2 2 3 3 2 6 3" xfId="23578" xr:uid="{00000000-0005-0000-0000-0000635C0000}"/>
    <cellStyle name="Note 2 2 3 3 2 7" xfId="23579" xr:uid="{00000000-0005-0000-0000-0000645C0000}"/>
    <cellStyle name="Note 2 2 3 3 2 7 2" xfId="23580" xr:uid="{00000000-0005-0000-0000-0000655C0000}"/>
    <cellStyle name="Note 2 2 3 3 2 8" xfId="23581" xr:uid="{00000000-0005-0000-0000-0000665C0000}"/>
    <cellStyle name="Note 2 2 3 3 2 8 2" xfId="23582" xr:uid="{00000000-0005-0000-0000-0000675C0000}"/>
    <cellStyle name="Note 2 2 3 3 2 9" xfId="23583" xr:uid="{00000000-0005-0000-0000-0000685C0000}"/>
    <cellStyle name="Note 2 2 3 3 3" xfId="620" xr:uid="{00000000-0005-0000-0000-0000695C0000}"/>
    <cellStyle name="Note 2 2 3 3 4" xfId="23584" xr:uid="{00000000-0005-0000-0000-00006A5C0000}"/>
    <cellStyle name="Note 2 2 3 3 4 2" xfId="23585" xr:uid="{00000000-0005-0000-0000-00006B5C0000}"/>
    <cellStyle name="Note 2 2 3 3 4 3" xfId="23586" xr:uid="{00000000-0005-0000-0000-00006C5C0000}"/>
    <cellStyle name="Note 2 2 3 3 5" xfId="23587" xr:uid="{00000000-0005-0000-0000-00006D5C0000}"/>
    <cellStyle name="Note 2 2 3 3 5 2" xfId="23588" xr:uid="{00000000-0005-0000-0000-00006E5C0000}"/>
    <cellStyle name="Note 2 2 3 3 5 2 2" xfId="23589" xr:uid="{00000000-0005-0000-0000-00006F5C0000}"/>
    <cellStyle name="Note 2 2 3 3 5 3" xfId="23590" xr:uid="{00000000-0005-0000-0000-0000705C0000}"/>
    <cellStyle name="Note 2 2 3 3 6" xfId="23591" xr:uid="{00000000-0005-0000-0000-0000715C0000}"/>
    <cellStyle name="Note 2 2 3 3 6 2" xfId="23592" xr:uid="{00000000-0005-0000-0000-0000725C0000}"/>
    <cellStyle name="Note 2 2 3 3 6 2 2" xfId="23593" xr:uid="{00000000-0005-0000-0000-0000735C0000}"/>
    <cellStyle name="Note 2 2 3 3 6 3" xfId="23594" xr:uid="{00000000-0005-0000-0000-0000745C0000}"/>
    <cellStyle name="Note 2 2 3 3 7" xfId="23595" xr:uid="{00000000-0005-0000-0000-0000755C0000}"/>
    <cellStyle name="Note 2 2 3 3 7 2" xfId="23596" xr:uid="{00000000-0005-0000-0000-0000765C0000}"/>
    <cellStyle name="Note 2 2 3 3 7 2 2" xfId="23597" xr:uid="{00000000-0005-0000-0000-0000775C0000}"/>
    <cellStyle name="Note 2 2 3 3 7 3" xfId="23598" xr:uid="{00000000-0005-0000-0000-0000785C0000}"/>
    <cellStyle name="Note 2 2 3 3 8" xfId="23599" xr:uid="{00000000-0005-0000-0000-0000795C0000}"/>
    <cellStyle name="Note 2 2 3 3 8 2" xfId="23600" xr:uid="{00000000-0005-0000-0000-00007A5C0000}"/>
    <cellStyle name="Note 2 2 3 3 9" xfId="23601" xr:uid="{00000000-0005-0000-0000-00007B5C0000}"/>
    <cellStyle name="Note 2 2 3 3 9 2" xfId="23602" xr:uid="{00000000-0005-0000-0000-00007C5C0000}"/>
    <cellStyle name="Note 2 2 3 4" xfId="621" xr:uid="{00000000-0005-0000-0000-00007D5C0000}"/>
    <cellStyle name="Note 2 2 3 4 2" xfId="622" xr:uid="{00000000-0005-0000-0000-00007E5C0000}"/>
    <cellStyle name="Note 2 2 3 4 2 10" xfId="23603" xr:uid="{00000000-0005-0000-0000-00007F5C0000}"/>
    <cellStyle name="Note 2 2 3 4 2 2" xfId="23604" xr:uid="{00000000-0005-0000-0000-0000805C0000}"/>
    <cellStyle name="Note 2 2 3 4 2 3" xfId="23605" xr:uid="{00000000-0005-0000-0000-0000815C0000}"/>
    <cellStyle name="Note 2 2 3 4 2 4" xfId="23606" xr:uid="{00000000-0005-0000-0000-0000825C0000}"/>
    <cellStyle name="Note 2 2 3 4 2 4 2" xfId="23607" xr:uid="{00000000-0005-0000-0000-0000835C0000}"/>
    <cellStyle name="Note 2 2 3 4 2 4 2 2" xfId="23608" xr:uid="{00000000-0005-0000-0000-0000845C0000}"/>
    <cellStyle name="Note 2 2 3 4 2 4 3" xfId="23609" xr:uid="{00000000-0005-0000-0000-0000855C0000}"/>
    <cellStyle name="Note 2 2 3 4 2 5" xfId="23610" xr:uid="{00000000-0005-0000-0000-0000865C0000}"/>
    <cellStyle name="Note 2 2 3 4 2 5 2" xfId="23611" xr:uid="{00000000-0005-0000-0000-0000875C0000}"/>
    <cellStyle name="Note 2 2 3 4 2 5 2 2" xfId="23612" xr:uid="{00000000-0005-0000-0000-0000885C0000}"/>
    <cellStyle name="Note 2 2 3 4 2 5 3" xfId="23613" xr:uid="{00000000-0005-0000-0000-0000895C0000}"/>
    <cellStyle name="Note 2 2 3 4 2 6" xfId="23614" xr:uid="{00000000-0005-0000-0000-00008A5C0000}"/>
    <cellStyle name="Note 2 2 3 4 2 6 2" xfId="23615" xr:uid="{00000000-0005-0000-0000-00008B5C0000}"/>
    <cellStyle name="Note 2 2 3 4 2 6 2 2" xfId="23616" xr:uid="{00000000-0005-0000-0000-00008C5C0000}"/>
    <cellStyle name="Note 2 2 3 4 2 6 3" xfId="23617" xr:uid="{00000000-0005-0000-0000-00008D5C0000}"/>
    <cellStyle name="Note 2 2 3 4 2 7" xfId="23618" xr:uid="{00000000-0005-0000-0000-00008E5C0000}"/>
    <cellStyle name="Note 2 2 3 4 2 7 2" xfId="23619" xr:uid="{00000000-0005-0000-0000-00008F5C0000}"/>
    <cellStyle name="Note 2 2 3 4 2 8" xfId="23620" xr:uid="{00000000-0005-0000-0000-0000905C0000}"/>
    <cellStyle name="Note 2 2 3 4 2 8 2" xfId="23621" xr:uid="{00000000-0005-0000-0000-0000915C0000}"/>
    <cellStyle name="Note 2 2 3 4 2 9" xfId="23622" xr:uid="{00000000-0005-0000-0000-0000925C0000}"/>
    <cellStyle name="Note 2 2 3 4 3" xfId="623" xr:uid="{00000000-0005-0000-0000-0000935C0000}"/>
    <cellStyle name="Note 2 2 3 4 4" xfId="23623" xr:uid="{00000000-0005-0000-0000-0000945C0000}"/>
    <cellStyle name="Note 2 2 3 4 4 2" xfId="23624" xr:uid="{00000000-0005-0000-0000-0000955C0000}"/>
    <cellStyle name="Note 2 2 3 4 4 2 2" xfId="23625" xr:uid="{00000000-0005-0000-0000-0000965C0000}"/>
    <cellStyle name="Note 2 2 3 4 4 3" xfId="23626" xr:uid="{00000000-0005-0000-0000-0000975C0000}"/>
    <cellStyle name="Note 2 2 3 4 5" xfId="23627" xr:uid="{00000000-0005-0000-0000-0000985C0000}"/>
    <cellStyle name="Note 2 2 3 4 5 2" xfId="23628" xr:uid="{00000000-0005-0000-0000-0000995C0000}"/>
    <cellStyle name="Note 2 2 3 4 5 2 2" xfId="23629" xr:uid="{00000000-0005-0000-0000-00009A5C0000}"/>
    <cellStyle name="Note 2 2 3 4 5 3" xfId="23630" xr:uid="{00000000-0005-0000-0000-00009B5C0000}"/>
    <cellStyle name="Note 2 2 3 5" xfId="23631" xr:uid="{00000000-0005-0000-0000-00009C5C0000}"/>
    <cellStyle name="Note 2 2 3 5 2" xfId="23632" xr:uid="{00000000-0005-0000-0000-00009D5C0000}"/>
    <cellStyle name="Note 2 2 3 5 3" xfId="23633" xr:uid="{00000000-0005-0000-0000-00009E5C0000}"/>
    <cellStyle name="Note 2 2 3 5 3 2" xfId="23634" xr:uid="{00000000-0005-0000-0000-00009F5C0000}"/>
    <cellStyle name="Note 2 2 3 5 3 3" xfId="23635" xr:uid="{00000000-0005-0000-0000-0000A05C0000}"/>
    <cellStyle name="Note 2 2 3 5 4" xfId="23636" xr:uid="{00000000-0005-0000-0000-0000A15C0000}"/>
    <cellStyle name="Note 2 2 3 5 4 2" xfId="23637" xr:uid="{00000000-0005-0000-0000-0000A25C0000}"/>
    <cellStyle name="Note 2 2 3 5 4 2 2" xfId="23638" xr:uid="{00000000-0005-0000-0000-0000A35C0000}"/>
    <cellStyle name="Note 2 2 3 5 4 3" xfId="23639" xr:uid="{00000000-0005-0000-0000-0000A45C0000}"/>
    <cellStyle name="Note 2 2 3 5 5" xfId="23640" xr:uid="{00000000-0005-0000-0000-0000A55C0000}"/>
    <cellStyle name="Note 2 2 3 5 5 2" xfId="23641" xr:uid="{00000000-0005-0000-0000-0000A65C0000}"/>
    <cellStyle name="Note 2 2 3 5 5 2 2" xfId="23642" xr:uid="{00000000-0005-0000-0000-0000A75C0000}"/>
    <cellStyle name="Note 2 2 3 5 5 3" xfId="23643" xr:uid="{00000000-0005-0000-0000-0000A85C0000}"/>
    <cellStyle name="Note 2 2 3 5 6" xfId="23644" xr:uid="{00000000-0005-0000-0000-0000A95C0000}"/>
    <cellStyle name="Note 2 2 3 5 6 2" xfId="23645" xr:uid="{00000000-0005-0000-0000-0000AA5C0000}"/>
    <cellStyle name="Note 2 2 3 5 6 2 2" xfId="23646" xr:uid="{00000000-0005-0000-0000-0000AB5C0000}"/>
    <cellStyle name="Note 2 2 3 5 6 3" xfId="23647" xr:uid="{00000000-0005-0000-0000-0000AC5C0000}"/>
    <cellStyle name="Note 2 2 3 5 7" xfId="23648" xr:uid="{00000000-0005-0000-0000-0000AD5C0000}"/>
    <cellStyle name="Note 2 2 3 5 7 2" xfId="23649" xr:uid="{00000000-0005-0000-0000-0000AE5C0000}"/>
    <cellStyle name="Note 2 2 3 5 8" xfId="23650" xr:uid="{00000000-0005-0000-0000-0000AF5C0000}"/>
    <cellStyle name="Note 2 2 3 5 8 2" xfId="23651" xr:uid="{00000000-0005-0000-0000-0000B05C0000}"/>
    <cellStyle name="Note 2 2 3 5 9" xfId="23652" xr:uid="{00000000-0005-0000-0000-0000B15C0000}"/>
    <cellStyle name="Note 2 2 3 6" xfId="23653" xr:uid="{00000000-0005-0000-0000-0000B25C0000}"/>
    <cellStyle name="Note 2 2 3 6 2" xfId="23654" xr:uid="{00000000-0005-0000-0000-0000B35C0000}"/>
    <cellStyle name="Note 2 2 3 6 3" xfId="23655" xr:uid="{00000000-0005-0000-0000-0000B45C0000}"/>
    <cellStyle name="Note 2 2 3 7" xfId="23656" xr:uid="{00000000-0005-0000-0000-0000B55C0000}"/>
    <cellStyle name="Note 2 2 3 8" xfId="23657" xr:uid="{00000000-0005-0000-0000-0000B65C0000}"/>
    <cellStyle name="Note 2 2 3 8 2" xfId="23658" xr:uid="{00000000-0005-0000-0000-0000B75C0000}"/>
    <cellStyle name="Note 2 2 3 8 2 2" xfId="23659" xr:uid="{00000000-0005-0000-0000-0000B85C0000}"/>
    <cellStyle name="Note 2 2 3 8 3" xfId="23660" xr:uid="{00000000-0005-0000-0000-0000B95C0000}"/>
    <cellStyle name="Note 2 2 3 8 4" xfId="23661" xr:uid="{00000000-0005-0000-0000-0000BA5C0000}"/>
    <cellStyle name="Note 2 2 3 8 5" xfId="23662" xr:uid="{00000000-0005-0000-0000-0000BB5C0000}"/>
    <cellStyle name="Note 2 2 3 9" xfId="23663" xr:uid="{00000000-0005-0000-0000-0000BC5C0000}"/>
    <cellStyle name="Note 2 2 3 9 2" xfId="23664" xr:uid="{00000000-0005-0000-0000-0000BD5C0000}"/>
    <cellStyle name="Note 2 2 3 9 2 2" xfId="23665" xr:uid="{00000000-0005-0000-0000-0000BE5C0000}"/>
    <cellStyle name="Note 2 2 3 9 3" xfId="23666" xr:uid="{00000000-0005-0000-0000-0000BF5C0000}"/>
    <cellStyle name="Note 2 2 4" xfId="624" xr:uid="{00000000-0005-0000-0000-0000C05C0000}"/>
    <cellStyle name="Note 2 2 4 2" xfId="23667" xr:uid="{00000000-0005-0000-0000-0000C15C0000}"/>
    <cellStyle name="Note 2 2 4 2 2" xfId="23668" xr:uid="{00000000-0005-0000-0000-0000C25C0000}"/>
    <cellStyle name="Note 2 2 4 2 3" xfId="23669" xr:uid="{00000000-0005-0000-0000-0000C35C0000}"/>
    <cellStyle name="Note 2 2 4 2 3 2" xfId="23670" xr:uid="{00000000-0005-0000-0000-0000C45C0000}"/>
    <cellStyle name="Note 2 2 4 2 3 3" xfId="23671" xr:uid="{00000000-0005-0000-0000-0000C55C0000}"/>
    <cellStyle name="Note 2 2 4 2 4" xfId="23672" xr:uid="{00000000-0005-0000-0000-0000C65C0000}"/>
    <cellStyle name="Note 2 2 4 2 4 2" xfId="23673" xr:uid="{00000000-0005-0000-0000-0000C75C0000}"/>
    <cellStyle name="Note 2 2 4 2 4 2 2" xfId="23674" xr:uid="{00000000-0005-0000-0000-0000C85C0000}"/>
    <cellStyle name="Note 2 2 4 2 4 3" xfId="23675" xr:uid="{00000000-0005-0000-0000-0000C95C0000}"/>
    <cellStyle name="Note 2 2 4 2 5" xfId="23676" xr:uid="{00000000-0005-0000-0000-0000CA5C0000}"/>
    <cellStyle name="Note 2 2 4 2 5 2" xfId="23677" xr:uid="{00000000-0005-0000-0000-0000CB5C0000}"/>
    <cellStyle name="Note 2 2 4 2 5 2 2" xfId="23678" xr:uid="{00000000-0005-0000-0000-0000CC5C0000}"/>
    <cellStyle name="Note 2 2 4 2 5 3" xfId="23679" xr:uid="{00000000-0005-0000-0000-0000CD5C0000}"/>
    <cellStyle name="Note 2 2 4 2 6" xfId="23680" xr:uid="{00000000-0005-0000-0000-0000CE5C0000}"/>
    <cellStyle name="Note 2 2 4 2 6 2" xfId="23681" xr:uid="{00000000-0005-0000-0000-0000CF5C0000}"/>
    <cellStyle name="Note 2 2 4 2 6 2 2" xfId="23682" xr:uid="{00000000-0005-0000-0000-0000D05C0000}"/>
    <cellStyle name="Note 2 2 4 2 6 3" xfId="23683" xr:uid="{00000000-0005-0000-0000-0000D15C0000}"/>
    <cellStyle name="Note 2 2 4 2 7" xfId="23684" xr:uid="{00000000-0005-0000-0000-0000D25C0000}"/>
    <cellStyle name="Note 2 2 4 2 7 2" xfId="23685" xr:uid="{00000000-0005-0000-0000-0000D35C0000}"/>
    <cellStyle name="Note 2 2 4 2 8" xfId="23686" xr:uid="{00000000-0005-0000-0000-0000D45C0000}"/>
    <cellStyle name="Note 2 2 4 2 8 2" xfId="23687" xr:uid="{00000000-0005-0000-0000-0000D55C0000}"/>
    <cellStyle name="Note 2 2 4 2 9" xfId="23688" xr:uid="{00000000-0005-0000-0000-0000D65C0000}"/>
    <cellStyle name="Note 2 2 4 3" xfId="23689" xr:uid="{00000000-0005-0000-0000-0000D75C0000}"/>
    <cellStyle name="Note 2 2 4 3 2" xfId="23690" xr:uid="{00000000-0005-0000-0000-0000D85C0000}"/>
    <cellStyle name="Note 2 2 4 3 3" xfId="23691" xr:uid="{00000000-0005-0000-0000-0000D95C0000}"/>
    <cellStyle name="Note 2 2 4 3 3 2" xfId="23692" xr:uid="{00000000-0005-0000-0000-0000DA5C0000}"/>
    <cellStyle name="Note 2 2 4 3 3 3" xfId="23693" xr:uid="{00000000-0005-0000-0000-0000DB5C0000}"/>
    <cellStyle name="Note 2 2 4 3 4" xfId="23694" xr:uid="{00000000-0005-0000-0000-0000DC5C0000}"/>
    <cellStyle name="Note 2 2 4 3 4 2" xfId="23695" xr:uid="{00000000-0005-0000-0000-0000DD5C0000}"/>
    <cellStyle name="Note 2 2 4 3 4 2 2" xfId="23696" xr:uid="{00000000-0005-0000-0000-0000DE5C0000}"/>
    <cellStyle name="Note 2 2 4 3 4 3" xfId="23697" xr:uid="{00000000-0005-0000-0000-0000DF5C0000}"/>
    <cellStyle name="Note 2 2 4 3 5" xfId="23698" xr:uid="{00000000-0005-0000-0000-0000E05C0000}"/>
    <cellStyle name="Note 2 2 4 3 5 2" xfId="23699" xr:uid="{00000000-0005-0000-0000-0000E15C0000}"/>
    <cellStyle name="Note 2 2 4 3 5 2 2" xfId="23700" xr:uid="{00000000-0005-0000-0000-0000E25C0000}"/>
    <cellStyle name="Note 2 2 4 3 5 3" xfId="23701" xr:uid="{00000000-0005-0000-0000-0000E35C0000}"/>
    <cellStyle name="Note 2 2 4 3 6" xfId="23702" xr:uid="{00000000-0005-0000-0000-0000E45C0000}"/>
    <cellStyle name="Note 2 2 4 3 6 2" xfId="23703" xr:uid="{00000000-0005-0000-0000-0000E55C0000}"/>
    <cellStyle name="Note 2 2 4 3 6 2 2" xfId="23704" xr:uid="{00000000-0005-0000-0000-0000E65C0000}"/>
    <cellStyle name="Note 2 2 4 3 6 3" xfId="23705" xr:uid="{00000000-0005-0000-0000-0000E75C0000}"/>
    <cellStyle name="Note 2 2 4 3 7" xfId="23706" xr:uid="{00000000-0005-0000-0000-0000E85C0000}"/>
    <cellStyle name="Note 2 2 4 3 7 2" xfId="23707" xr:uid="{00000000-0005-0000-0000-0000E95C0000}"/>
    <cellStyle name="Note 2 2 4 3 8" xfId="23708" xr:uid="{00000000-0005-0000-0000-0000EA5C0000}"/>
    <cellStyle name="Note 2 2 4 3 8 2" xfId="23709" xr:uid="{00000000-0005-0000-0000-0000EB5C0000}"/>
    <cellStyle name="Note 2 2 4 3 9" xfId="23710" xr:uid="{00000000-0005-0000-0000-0000EC5C0000}"/>
    <cellStyle name="Note 2 2 4 4" xfId="23711" xr:uid="{00000000-0005-0000-0000-0000ED5C0000}"/>
    <cellStyle name="Note 2 2 4 4 2" xfId="23712" xr:uid="{00000000-0005-0000-0000-0000EE5C0000}"/>
    <cellStyle name="Note 2 2 4 4 3" xfId="23713" xr:uid="{00000000-0005-0000-0000-0000EF5C0000}"/>
    <cellStyle name="Note 2 2 4 4 3 2" xfId="23714" xr:uid="{00000000-0005-0000-0000-0000F05C0000}"/>
    <cellStyle name="Note 2 2 4 4 3 2 2" xfId="23715" xr:uid="{00000000-0005-0000-0000-0000F15C0000}"/>
    <cellStyle name="Note 2 2 4 4 3 3" xfId="23716" xr:uid="{00000000-0005-0000-0000-0000F25C0000}"/>
    <cellStyle name="Note 2 2 4 4 4" xfId="23717" xr:uid="{00000000-0005-0000-0000-0000F35C0000}"/>
    <cellStyle name="Note 2 2 4 4 4 2" xfId="23718" xr:uid="{00000000-0005-0000-0000-0000F45C0000}"/>
    <cellStyle name="Note 2 2 4 4 4 2 2" xfId="23719" xr:uid="{00000000-0005-0000-0000-0000F55C0000}"/>
    <cellStyle name="Note 2 2 4 4 4 3" xfId="23720" xr:uid="{00000000-0005-0000-0000-0000F65C0000}"/>
    <cellStyle name="Note 2 2 4 4 5" xfId="23721" xr:uid="{00000000-0005-0000-0000-0000F75C0000}"/>
    <cellStyle name="Note 2 2 4 4 5 2" xfId="23722" xr:uid="{00000000-0005-0000-0000-0000F85C0000}"/>
    <cellStyle name="Note 2 2 4 4 5 2 2" xfId="23723" xr:uid="{00000000-0005-0000-0000-0000F95C0000}"/>
    <cellStyle name="Note 2 2 4 4 5 3" xfId="23724" xr:uid="{00000000-0005-0000-0000-0000FA5C0000}"/>
    <cellStyle name="Note 2 2 4 4 6" xfId="23725" xr:uid="{00000000-0005-0000-0000-0000FB5C0000}"/>
    <cellStyle name="Note 2 2 4 4 6 2" xfId="23726" xr:uid="{00000000-0005-0000-0000-0000FC5C0000}"/>
    <cellStyle name="Note 2 2 4 4 7" xfId="23727" xr:uid="{00000000-0005-0000-0000-0000FD5C0000}"/>
    <cellStyle name="Note 2 2 4 4 7 2" xfId="23728" xr:uid="{00000000-0005-0000-0000-0000FE5C0000}"/>
    <cellStyle name="Note 2 2 4 4 8" xfId="23729" xr:uid="{00000000-0005-0000-0000-0000FF5C0000}"/>
    <cellStyle name="Note 2 2 4 4 9" xfId="23730" xr:uid="{00000000-0005-0000-0000-0000005D0000}"/>
    <cellStyle name="Note 2 2 4 5" xfId="23731" xr:uid="{00000000-0005-0000-0000-0000015D0000}"/>
    <cellStyle name="Note 2 2 4 5 2" xfId="23732" xr:uid="{00000000-0005-0000-0000-0000025D0000}"/>
    <cellStyle name="Note 2 2 4 5 3" xfId="23733" xr:uid="{00000000-0005-0000-0000-0000035D0000}"/>
    <cellStyle name="Note 2 2 4 6" xfId="23734" xr:uid="{00000000-0005-0000-0000-0000045D0000}"/>
    <cellStyle name="Note 2 2 4 6 2" xfId="23735" xr:uid="{00000000-0005-0000-0000-0000055D0000}"/>
    <cellStyle name="Note 2 2 4 6 2 2" xfId="23736" xr:uid="{00000000-0005-0000-0000-0000065D0000}"/>
    <cellStyle name="Note 2 2 4 6 2 2 2" xfId="23737" xr:uid="{00000000-0005-0000-0000-0000075D0000}"/>
    <cellStyle name="Note 2 2 4 6 2 3" xfId="23738" xr:uid="{00000000-0005-0000-0000-0000085D0000}"/>
    <cellStyle name="Note 2 2 4 6 3" xfId="23739" xr:uid="{00000000-0005-0000-0000-0000095D0000}"/>
    <cellStyle name="Note 2 2 4 6 3 2" xfId="23740" xr:uid="{00000000-0005-0000-0000-00000A5D0000}"/>
    <cellStyle name="Note 2 2 4 6 3 2 2" xfId="23741" xr:uid="{00000000-0005-0000-0000-00000B5D0000}"/>
    <cellStyle name="Note 2 2 4 6 3 3" xfId="23742" xr:uid="{00000000-0005-0000-0000-00000C5D0000}"/>
    <cellStyle name="Note 2 2 4 6 4" xfId="23743" xr:uid="{00000000-0005-0000-0000-00000D5D0000}"/>
    <cellStyle name="Note 2 2 4 6 4 2" xfId="23744" xr:uid="{00000000-0005-0000-0000-00000E5D0000}"/>
    <cellStyle name="Note 2 2 4 6 4 2 2" xfId="23745" xr:uid="{00000000-0005-0000-0000-00000F5D0000}"/>
    <cellStyle name="Note 2 2 4 6 4 3" xfId="23746" xr:uid="{00000000-0005-0000-0000-0000105D0000}"/>
    <cellStyle name="Note 2 2 4 6 5" xfId="23747" xr:uid="{00000000-0005-0000-0000-0000115D0000}"/>
    <cellStyle name="Note 2 2 4 6 5 2" xfId="23748" xr:uid="{00000000-0005-0000-0000-0000125D0000}"/>
    <cellStyle name="Note 2 2 4 6 6" xfId="23749" xr:uid="{00000000-0005-0000-0000-0000135D0000}"/>
    <cellStyle name="Note 2 2 4 6 6 2" xfId="23750" xr:uid="{00000000-0005-0000-0000-0000145D0000}"/>
    <cellStyle name="Note 2 2 4 6 7" xfId="23751" xr:uid="{00000000-0005-0000-0000-0000155D0000}"/>
    <cellStyle name="Note 2 2 4 7" xfId="23752" xr:uid="{00000000-0005-0000-0000-0000165D0000}"/>
    <cellStyle name="Note 2 2 4 7 2" xfId="23753" xr:uid="{00000000-0005-0000-0000-0000175D0000}"/>
    <cellStyle name="Note 2 2 4 7 2 2" xfId="23754" xr:uid="{00000000-0005-0000-0000-0000185D0000}"/>
    <cellStyle name="Note 2 2 4 7 3" xfId="23755" xr:uid="{00000000-0005-0000-0000-0000195D0000}"/>
    <cellStyle name="Note 2 2 4 8" xfId="23756" xr:uid="{00000000-0005-0000-0000-00001A5D0000}"/>
    <cellStyle name="Note 2 2 4 8 2" xfId="23757" xr:uid="{00000000-0005-0000-0000-00001B5D0000}"/>
    <cellStyle name="Note 2 2 4 8 2 2" xfId="23758" xr:uid="{00000000-0005-0000-0000-00001C5D0000}"/>
    <cellStyle name="Note 2 2 4 8 3" xfId="23759" xr:uid="{00000000-0005-0000-0000-00001D5D0000}"/>
    <cellStyle name="Note 2 2 5" xfId="625" xr:uid="{00000000-0005-0000-0000-00001E5D0000}"/>
    <cellStyle name="Note 2 2 5 10" xfId="23760" xr:uid="{00000000-0005-0000-0000-00001F5D0000}"/>
    <cellStyle name="Note 2 2 5 2" xfId="626" xr:uid="{00000000-0005-0000-0000-0000205D0000}"/>
    <cellStyle name="Note 2 2 5 2 2" xfId="23761" xr:uid="{00000000-0005-0000-0000-0000215D0000}"/>
    <cellStyle name="Note 2 2 5 2 3" xfId="23762" xr:uid="{00000000-0005-0000-0000-0000225D0000}"/>
    <cellStyle name="Note 2 2 5 2 3 2" xfId="23763" xr:uid="{00000000-0005-0000-0000-0000235D0000}"/>
    <cellStyle name="Note 2 2 5 2 3 3" xfId="23764" xr:uid="{00000000-0005-0000-0000-0000245D0000}"/>
    <cellStyle name="Note 2 2 5 2 4" xfId="23765" xr:uid="{00000000-0005-0000-0000-0000255D0000}"/>
    <cellStyle name="Note 2 2 5 2 4 2" xfId="23766" xr:uid="{00000000-0005-0000-0000-0000265D0000}"/>
    <cellStyle name="Note 2 2 5 2 4 2 2" xfId="23767" xr:uid="{00000000-0005-0000-0000-0000275D0000}"/>
    <cellStyle name="Note 2 2 5 2 4 3" xfId="23768" xr:uid="{00000000-0005-0000-0000-0000285D0000}"/>
    <cellStyle name="Note 2 2 5 2 5" xfId="23769" xr:uid="{00000000-0005-0000-0000-0000295D0000}"/>
    <cellStyle name="Note 2 2 5 2 5 2" xfId="23770" xr:uid="{00000000-0005-0000-0000-00002A5D0000}"/>
    <cellStyle name="Note 2 2 5 2 5 2 2" xfId="23771" xr:uid="{00000000-0005-0000-0000-00002B5D0000}"/>
    <cellStyle name="Note 2 2 5 2 5 3" xfId="23772" xr:uid="{00000000-0005-0000-0000-00002C5D0000}"/>
    <cellStyle name="Note 2 2 5 2 6" xfId="23773" xr:uid="{00000000-0005-0000-0000-00002D5D0000}"/>
    <cellStyle name="Note 2 2 5 2 6 2" xfId="23774" xr:uid="{00000000-0005-0000-0000-00002E5D0000}"/>
    <cellStyle name="Note 2 2 5 2 6 2 2" xfId="23775" xr:uid="{00000000-0005-0000-0000-00002F5D0000}"/>
    <cellStyle name="Note 2 2 5 2 6 3" xfId="23776" xr:uid="{00000000-0005-0000-0000-0000305D0000}"/>
    <cellStyle name="Note 2 2 5 2 7" xfId="23777" xr:uid="{00000000-0005-0000-0000-0000315D0000}"/>
    <cellStyle name="Note 2 2 5 2 7 2" xfId="23778" xr:uid="{00000000-0005-0000-0000-0000325D0000}"/>
    <cellStyle name="Note 2 2 5 2 8" xfId="23779" xr:uid="{00000000-0005-0000-0000-0000335D0000}"/>
    <cellStyle name="Note 2 2 5 2 8 2" xfId="23780" xr:uid="{00000000-0005-0000-0000-0000345D0000}"/>
    <cellStyle name="Note 2 2 5 2 9" xfId="23781" xr:uid="{00000000-0005-0000-0000-0000355D0000}"/>
    <cellStyle name="Note 2 2 5 3" xfId="627" xr:uid="{00000000-0005-0000-0000-0000365D0000}"/>
    <cellStyle name="Note 2 2 5 4" xfId="23782" xr:uid="{00000000-0005-0000-0000-0000375D0000}"/>
    <cellStyle name="Note 2 2 5 4 2" xfId="23783" xr:uid="{00000000-0005-0000-0000-0000385D0000}"/>
    <cellStyle name="Note 2 2 5 4 3" xfId="23784" xr:uid="{00000000-0005-0000-0000-0000395D0000}"/>
    <cellStyle name="Note 2 2 5 5" xfId="23785" xr:uid="{00000000-0005-0000-0000-00003A5D0000}"/>
    <cellStyle name="Note 2 2 5 5 2" xfId="23786" xr:uid="{00000000-0005-0000-0000-00003B5D0000}"/>
    <cellStyle name="Note 2 2 5 5 2 2" xfId="23787" xr:uid="{00000000-0005-0000-0000-00003C5D0000}"/>
    <cellStyle name="Note 2 2 5 5 3" xfId="23788" xr:uid="{00000000-0005-0000-0000-00003D5D0000}"/>
    <cellStyle name="Note 2 2 5 6" xfId="23789" xr:uid="{00000000-0005-0000-0000-00003E5D0000}"/>
    <cellStyle name="Note 2 2 5 6 2" xfId="23790" xr:uid="{00000000-0005-0000-0000-00003F5D0000}"/>
    <cellStyle name="Note 2 2 5 6 2 2" xfId="23791" xr:uid="{00000000-0005-0000-0000-0000405D0000}"/>
    <cellStyle name="Note 2 2 5 6 3" xfId="23792" xr:uid="{00000000-0005-0000-0000-0000415D0000}"/>
    <cellStyle name="Note 2 2 5 7" xfId="23793" xr:uid="{00000000-0005-0000-0000-0000425D0000}"/>
    <cellStyle name="Note 2 2 5 7 2" xfId="23794" xr:uid="{00000000-0005-0000-0000-0000435D0000}"/>
    <cellStyle name="Note 2 2 5 7 2 2" xfId="23795" xr:uid="{00000000-0005-0000-0000-0000445D0000}"/>
    <cellStyle name="Note 2 2 5 7 3" xfId="23796" xr:uid="{00000000-0005-0000-0000-0000455D0000}"/>
    <cellStyle name="Note 2 2 5 8" xfId="23797" xr:uid="{00000000-0005-0000-0000-0000465D0000}"/>
    <cellStyle name="Note 2 2 5 8 2" xfId="23798" xr:uid="{00000000-0005-0000-0000-0000475D0000}"/>
    <cellStyle name="Note 2 2 5 9" xfId="23799" xr:uid="{00000000-0005-0000-0000-0000485D0000}"/>
    <cellStyle name="Note 2 2 5 9 2" xfId="23800" xr:uid="{00000000-0005-0000-0000-0000495D0000}"/>
    <cellStyle name="Note 2 2 6" xfId="628" xr:uid="{00000000-0005-0000-0000-00004A5D0000}"/>
    <cellStyle name="Note 2 2 6 2" xfId="629" xr:uid="{00000000-0005-0000-0000-00004B5D0000}"/>
    <cellStyle name="Note 2 2 6 2 10" xfId="23801" xr:uid="{00000000-0005-0000-0000-00004C5D0000}"/>
    <cellStyle name="Note 2 2 6 2 2" xfId="23802" xr:uid="{00000000-0005-0000-0000-00004D5D0000}"/>
    <cellStyle name="Note 2 2 6 2 3" xfId="23803" xr:uid="{00000000-0005-0000-0000-00004E5D0000}"/>
    <cellStyle name="Note 2 2 6 2 4" xfId="23804" xr:uid="{00000000-0005-0000-0000-00004F5D0000}"/>
    <cellStyle name="Note 2 2 6 2 4 2" xfId="23805" xr:uid="{00000000-0005-0000-0000-0000505D0000}"/>
    <cellStyle name="Note 2 2 6 2 4 2 2" xfId="23806" xr:uid="{00000000-0005-0000-0000-0000515D0000}"/>
    <cellStyle name="Note 2 2 6 2 4 3" xfId="23807" xr:uid="{00000000-0005-0000-0000-0000525D0000}"/>
    <cellStyle name="Note 2 2 6 2 5" xfId="23808" xr:uid="{00000000-0005-0000-0000-0000535D0000}"/>
    <cellStyle name="Note 2 2 6 2 5 2" xfId="23809" xr:uid="{00000000-0005-0000-0000-0000545D0000}"/>
    <cellStyle name="Note 2 2 6 2 5 2 2" xfId="23810" xr:uid="{00000000-0005-0000-0000-0000555D0000}"/>
    <cellStyle name="Note 2 2 6 2 5 3" xfId="23811" xr:uid="{00000000-0005-0000-0000-0000565D0000}"/>
    <cellStyle name="Note 2 2 6 2 6" xfId="23812" xr:uid="{00000000-0005-0000-0000-0000575D0000}"/>
    <cellStyle name="Note 2 2 6 2 6 2" xfId="23813" xr:uid="{00000000-0005-0000-0000-0000585D0000}"/>
    <cellStyle name="Note 2 2 6 2 6 2 2" xfId="23814" xr:uid="{00000000-0005-0000-0000-0000595D0000}"/>
    <cellStyle name="Note 2 2 6 2 6 3" xfId="23815" xr:uid="{00000000-0005-0000-0000-00005A5D0000}"/>
    <cellStyle name="Note 2 2 6 2 7" xfId="23816" xr:uid="{00000000-0005-0000-0000-00005B5D0000}"/>
    <cellStyle name="Note 2 2 6 2 7 2" xfId="23817" xr:uid="{00000000-0005-0000-0000-00005C5D0000}"/>
    <cellStyle name="Note 2 2 6 2 8" xfId="23818" xr:uid="{00000000-0005-0000-0000-00005D5D0000}"/>
    <cellStyle name="Note 2 2 6 2 8 2" xfId="23819" xr:uid="{00000000-0005-0000-0000-00005E5D0000}"/>
    <cellStyle name="Note 2 2 6 2 9" xfId="23820" xr:uid="{00000000-0005-0000-0000-00005F5D0000}"/>
    <cellStyle name="Note 2 2 6 3" xfId="630" xr:uid="{00000000-0005-0000-0000-0000605D0000}"/>
    <cellStyle name="Note 2 2 6 4" xfId="23821" xr:uid="{00000000-0005-0000-0000-0000615D0000}"/>
    <cellStyle name="Note 2 2 6 4 2" xfId="23822" xr:uid="{00000000-0005-0000-0000-0000625D0000}"/>
    <cellStyle name="Note 2 2 6 4 2 2" xfId="23823" xr:uid="{00000000-0005-0000-0000-0000635D0000}"/>
    <cellStyle name="Note 2 2 6 4 3" xfId="23824" xr:uid="{00000000-0005-0000-0000-0000645D0000}"/>
    <cellStyle name="Note 2 2 6 5" xfId="23825" xr:uid="{00000000-0005-0000-0000-0000655D0000}"/>
    <cellStyle name="Note 2 2 6 5 2" xfId="23826" xr:uid="{00000000-0005-0000-0000-0000665D0000}"/>
    <cellStyle name="Note 2 2 6 5 2 2" xfId="23827" xr:uid="{00000000-0005-0000-0000-0000675D0000}"/>
    <cellStyle name="Note 2 2 6 5 3" xfId="23828" xr:uid="{00000000-0005-0000-0000-0000685D0000}"/>
    <cellStyle name="Note 2 2 7" xfId="23829" xr:uid="{00000000-0005-0000-0000-0000695D0000}"/>
    <cellStyle name="Note 2 2 7 2" xfId="23830" xr:uid="{00000000-0005-0000-0000-00006A5D0000}"/>
    <cellStyle name="Note 2 2 7 3" xfId="23831" xr:uid="{00000000-0005-0000-0000-00006B5D0000}"/>
    <cellStyle name="Note 2 2 7 3 2" xfId="23832" xr:uid="{00000000-0005-0000-0000-00006C5D0000}"/>
    <cellStyle name="Note 2 2 7 3 3" xfId="23833" xr:uid="{00000000-0005-0000-0000-00006D5D0000}"/>
    <cellStyle name="Note 2 2 7 4" xfId="23834" xr:uid="{00000000-0005-0000-0000-00006E5D0000}"/>
    <cellStyle name="Note 2 2 7 4 2" xfId="23835" xr:uid="{00000000-0005-0000-0000-00006F5D0000}"/>
    <cellStyle name="Note 2 2 7 4 2 2" xfId="23836" xr:uid="{00000000-0005-0000-0000-0000705D0000}"/>
    <cellStyle name="Note 2 2 7 4 3" xfId="23837" xr:uid="{00000000-0005-0000-0000-0000715D0000}"/>
    <cellStyle name="Note 2 2 7 5" xfId="23838" xr:uid="{00000000-0005-0000-0000-0000725D0000}"/>
    <cellStyle name="Note 2 2 7 5 2" xfId="23839" xr:uid="{00000000-0005-0000-0000-0000735D0000}"/>
    <cellStyle name="Note 2 2 7 5 2 2" xfId="23840" xr:uid="{00000000-0005-0000-0000-0000745D0000}"/>
    <cellStyle name="Note 2 2 7 5 3" xfId="23841" xr:uid="{00000000-0005-0000-0000-0000755D0000}"/>
    <cellStyle name="Note 2 2 7 6" xfId="23842" xr:uid="{00000000-0005-0000-0000-0000765D0000}"/>
    <cellStyle name="Note 2 2 7 6 2" xfId="23843" xr:uid="{00000000-0005-0000-0000-0000775D0000}"/>
    <cellStyle name="Note 2 2 7 6 2 2" xfId="23844" xr:uid="{00000000-0005-0000-0000-0000785D0000}"/>
    <cellStyle name="Note 2 2 7 6 3" xfId="23845" xr:uid="{00000000-0005-0000-0000-0000795D0000}"/>
    <cellStyle name="Note 2 2 7 7" xfId="23846" xr:uid="{00000000-0005-0000-0000-00007A5D0000}"/>
    <cellStyle name="Note 2 2 7 7 2" xfId="23847" xr:uid="{00000000-0005-0000-0000-00007B5D0000}"/>
    <cellStyle name="Note 2 2 7 8" xfId="23848" xr:uid="{00000000-0005-0000-0000-00007C5D0000}"/>
    <cellStyle name="Note 2 2 7 8 2" xfId="23849" xr:uid="{00000000-0005-0000-0000-00007D5D0000}"/>
    <cellStyle name="Note 2 2 7 9" xfId="23850" xr:uid="{00000000-0005-0000-0000-00007E5D0000}"/>
    <cellStyle name="Note 2 2 8" xfId="23851" xr:uid="{00000000-0005-0000-0000-00007F5D0000}"/>
    <cellStyle name="Note 2 2 8 2" xfId="23852" xr:uid="{00000000-0005-0000-0000-0000805D0000}"/>
    <cellStyle name="Note 2 2 8 3" xfId="23853" xr:uid="{00000000-0005-0000-0000-0000815D0000}"/>
    <cellStyle name="Note 2 2 8 4" xfId="23854" xr:uid="{00000000-0005-0000-0000-0000825D0000}"/>
    <cellStyle name="Note 2 2 8 5" xfId="23855" xr:uid="{00000000-0005-0000-0000-0000835D0000}"/>
    <cellStyle name="Note 2 2 8 5 2" xfId="23856" xr:uid="{00000000-0005-0000-0000-0000845D0000}"/>
    <cellStyle name="Note 2 2 8 6" xfId="23857" xr:uid="{00000000-0005-0000-0000-0000855D0000}"/>
    <cellStyle name="Note 2 2 8 7" xfId="23858" xr:uid="{00000000-0005-0000-0000-0000865D0000}"/>
    <cellStyle name="Note 2 2 9" xfId="23859" xr:uid="{00000000-0005-0000-0000-0000875D0000}"/>
    <cellStyle name="Note 2 20" xfId="23860" xr:uid="{00000000-0005-0000-0000-0000885D0000}"/>
    <cellStyle name="Note 2 21" xfId="23861" xr:uid="{00000000-0005-0000-0000-0000895D0000}"/>
    <cellStyle name="Note 2 3" xfId="631" xr:uid="{00000000-0005-0000-0000-00008A5D0000}"/>
    <cellStyle name="Note 2 3 10" xfId="23862" xr:uid="{00000000-0005-0000-0000-00008B5D0000}"/>
    <cellStyle name="Note 2 3 10 2" xfId="23863" xr:uid="{00000000-0005-0000-0000-00008C5D0000}"/>
    <cellStyle name="Note 2 3 10 2 2" xfId="23864" xr:uid="{00000000-0005-0000-0000-00008D5D0000}"/>
    <cellStyle name="Note 2 3 10 3" xfId="23865" xr:uid="{00000000-0005-0000-0000-00008E5D0000}"/>
    <cellStyle name="Note 2 3 10 4" xfId="23866" xr:uid="{00000000-0005-0000-0000-00008F5D0000}"/>
    <cellStyle name="Note 2 3 10 5" xfId="23867" xr:uid="{00000000-0005-0000-0000-0000905D0000}"/>
    <cellStyle name="Note 2 3 11" xfId="23868" xr:uid="{00000000-0005-0000-0000-0000915D0000}"/>
    <cellStyle name="Note 2 3 11 2" xfId="23869" xr:uid="{00000000-0005-0000-0000-0000925D0000}"/>
    <cellStyle name="Note 2 3 11 2 2" xfId="23870" xr:uid="{00000000-0005-0000-0000-0000935D0000}"/>
    <cellStyle name="Note 2 3 11 3" xfId="23871" xr:uid="{00000000-0005-0000-0000-0000945D0000}"/>
    <cellStyle name="Note 2 3 12" xfId="23872" xr:uid="{00000000-0005-0000-0000-0000955D0000}"/>
    <cellStyle name="Note 2 3 12 2" xfId="23873" xr:uid="{00000000-0005-0000-0000-0000965D0000}"/>
    <cellStyle name="Note 2 3 12 2 2" xfId="23874" xr:uid="{00000000-0005-0000-0000-0000975D0000}"/>
    <cellStyle name="Note 2 3 12 3" xfId="23875" xr:uid="{00000000-0005-0000-0000-0000985D0000}"/>
    <cellStyle name="Note 2 3 13" xfId="23876" xr:uid="{00000000-0005-0000-0000-0000995D0000}"/>
    <cellStyle name="Note 2 3 13 2" xfId="23877" xr:uid="{00000000-0005-0000-0000-00009A5D0000}"/>
    <cellStyle name="Note 2 3 14" xfId="23878" xr:uid="{00000000-0005-0000-0000-00009B5D0000}"/>
    <cellStyle name="Note 2 3 14 2" xfId="23879" xr:uid="{00000000-0005-0000-0000-00009C5D0000}"/>
    <cellStyle name="Note 2 3 15" xfId="23880" xr:uid="{00000000-0005-0000-0000-00009D5D0000}"/>
    <cellStyle name="Note 2 3 16" xfId="23881" xr:uid="{00000000-0005-0000-0000-00009E5D0000}"/>
    <cellStyle name="Note 2 3 17" xfId="23882" xr:uid="{00000000-0005-0000-0000-00009F5D0000}"/>
    <cellStyle name="Note 2 3 2" xfId="632" xr:uid="{00000000-0005-0000-0000-0000A05D0000}"/>
    <cellStyle name="Note 2 3 2 10" xfId="23883" xr:uid="{00000000-0005-0000-0000-0000A15D0000}"/>
    <cellStyle name="Note 2 3 2 10 2" xfId="23884" xr:uid="{00000000-0005-0000-0000-0000A25D0000}"/>
    <cellStyle name="Note 2 3 2 10 2 2" xfId="23885" xr:uid="{00000000-0005-0000-0000-0000A35D0000}"/>
    <cellStyle name="Note 2 3 2 10 3" xfId="23886" xr:uid="{00000000-0005-0000-0000-0000A45D0000}"/>
    <cellStyle name="Note 2 3 2 11" xfId="23887" xr:uid="{00000000-0005-0000-0000-0000A55D0000}"/>
    <cellStyle name="Note 2 3 2 11 2" xfId="23888" xr:uid="{00000000-0005-0000-0000-0000A65D0000}"/>
    <cellStyle name="Note 2 3 2 12" xfId="23889" xr:uid="{00000000-0005-0000-0000-0000A75D0000}"/>
    <cellStyle name="Note 2 3 2 12 2" xfId="23890" xr:uid="{00000000-0005-0000-0000-0000A85D0000}"/>
    <cellStyle name="Note 2 3 2 13" xfId="23891" xr:uid="{00000000-0005-0000-0000-0000A95D0000}"/>
    <cellStyle name="Note 2 3 2 14" xfId="23892" xr:uid="{00000000-0005-0000-0000-0000AA5D0000}"/>
    <cellStyle name="Note 2 3 2 15" xfId="23893" xr:uid="{00000000-0005-0000-0000-0000AB5D0000}"/>
    <cellStyle name="Note 2 3 2 2" xfId="633" xr:uid="{00000000-0005-0000-0000-0000AC5D0000}"/>
    <cellStyle name="Note 2 3 2 2 2" xfId="23894" xr:uid="{00000000-0005-0000-0000-0000AD5D0000}"/>
    <cellStyle name="Note 2 3 2 2 2 2" xfId="23895" xr:uid="{00000000-0005-0000-0000-0000AE5D0000}"/>
    <cellStyle name="Note 2 3 2 2 2 3" xfId="23896" xr:uid="{00000000-0005-0000-0000-0000AF5D0000}"/>
    <cellStyle name="Note 2 3 2 2 2 3 2" xfId="23897" xr:uid="{00000000-0005-0000-0000-0000B05D0000}"/>
    <cellStyle name="Note 2 3 2 2 2 3 3" xfId="23898" xr:uid="{00000000-0005-0000-0000-0000B15D0000}"/>
    <cellStyle name="Note 2 3 2 2 2 4" xfId="23899" xr:uid="{00000000-0005-0000-0000-0000B25D0000}"/>
    <cellStyle name="Note 2 3 2 2 2 4 2" xfId="23900" xr:uid="{00000000-0005-0000-0000-0000B35D0000}"/>
    <cellStyle name="Note 2 3 2 2 2 4 2 2" xfId="23901" xr:uid="{00000000-0005-0000-0000-0000B45D0000}"/>
    <cellStyle name="Note 2 3 2 2 2 4 3" xfId="23902" xr:uid="{00000000-0005-0000-0000-0000B55D0000}"/>
    <cellStyle name="Note 2 3 2 2 2 5" xfId="23903" xr:uid="{00000000-0005-0000-0000-0000B65D0000}"/>
    <cellStyle name="Note 2 3 2 2 2 5 2" xfId="23904" xr:uid="{00000000-0005-0000-0000-0000B75D0000}"/>
    <cellStyle name="Note 2 3 2 2 2 5 2 2" xfId="23905" xr:uid="{00000000-0005-0000-0000-0000B85D0000}"/>
    <cellStyle name="Note 2 3 2 2 2 5 3" xfId="23906" xr:uid="{00000000-0005-0000-0000-0000B95D0000}"/>
    <cellStyle name="Note 2 3 2 2 2 6" xfId="23907" xr:uid="{00000000-0005-0000-0000-0000BA5D0000}"/>
    <cellStyle name="Note 2 3 2 2 2 6 2" xfId="23908" xr:uid="{00000000-0005-0000-0000-0000BB5D0000}"/>
    <cellStyle name="Note 2 3 2 2 2 6 2 2" xfId="23909" xr:uid="{00000000-0005-0000-0000-0000BC5D0000}"/>
    <cellStyle name="Note 2 3 2 2 2 6 3" xfId="23910" xr:uid="{00000000-0005-0000-0000-0000BD5D0000}"/>
    <cellStyle name="Note 2 3 2 2 2 7" xfId="23911" xr:uid="{00000000-0005-0000-0000-0000BE5D0000}"/>
    <cellStyle name="Note 2 3 2 2 2 7 2" xfId="23912" xr:uid="{00000000-0005-0000-0000-0000BF5D0000}"/>
    <cellStyle name="Note 2 3 2 2 2 8" xfId="23913" xr:uid="{00000000-0005-0000-0000-0000C05D0000}"/>
    <cellStyle name="Note 2 3 2 2 2 8 2" xfId="23914" xr:uid="{00000000-0005-0000-0000-0000C15D0000}"/>
    <cellStyle name="Note 2 3 2 2 2 9" xfId="23915" xr:uid="{00000000-0005-0000-0000-0000C25D0000}"/>
    <cellStyle name="Note 2 3 2 2 3" xfId="23916" xr:uid="{00000000-0005-0000-0000-0000C35D0000}"/>
    <cellStyle name="Note 2 3 2 2 3 2" xfId="23917" xr:uid="{00000000-0005-0000-0000-0000C45D0000}"/>
    <cellStyle name="Note 2 3 2 2 3 3" xfId="23918" xr:uid="{00000000-0005-0000-0000-0000C55D0000}"/>
    <cellStyle name="Note 2 3 2 2 3 3 2" xfId="23919" xr:uid="{00000000-0005-0000-0000-0000C65D0000}"/>
    <cellStyle name="Note 2 3 2 2 3 3 3" xfId="23920" xr:uid="{00000000-0005-0000-0000-0000C75D0000}"/>
    <cellStyle name="Note 2 3 2 2 3 4" xfId="23921" xr:uid="{00000000-0005-0000-0000-0000C85D0000}"/>
    <cellStyle name="Note 2 3 2 2 3 4 2" xfId="23922" xr:uid="{00000000-0005-0000-0000-0000C95D0000}"/>
    <cellStyle name="Note 2 3 2 2 3 4 2 2" xfId="23923" xr:uid="{00000000-0005-0000-0000-0000CA5D0000}"/>
    <cellStyle name="Note 2 3 2 2 3 4 3" xfId="23924" xr:uid="{00000000-0005-0000-0000-0000CB5D0000}"/>
    <cellStyle name="Note 2 3 2 2 3 5" xfId="23925" xr:uid="{00000000-0005-0000-0000-0000CC5D0000}"/>
    <cellStyle name="Note 2 3 2 2 3 5 2" xfId="23926" xr:uid="{00000000-0005-0000-0000-0000CD5D0000}"/>
    <cellStyle name="Note 2 3 2 2 3 5 2 2" xfId="23927" xr:uid="{00000000-0005-0000-0000-0000CE5D0000}"/>
    <cellStyle name="Note 2 3 2 2 3 5 3" xfId="23928" xr:uid="{00000000-0005-0000-0000-0000CF5D0000}"/>
    <cellStyle name="Note 2 3 2 2 3 6" xfId="23929" xr:uid="{00000000-0005-0000-0000-0000D05D0000}"/>
    <cellStyle name="Note 2 3 2 2 3 6 2" xfId="23930" xr:uid="{00000000-0005-0000-0000-0000D15D0000}"/>
    <cellStyle name="Note 2 3 2 2 3 6 2 2" xfId="23931" xr:uid="{00000000-0005-0000-0000-0000D25D0000}"/>
    <cellStyle name="Note 2 3 2 2 3 6 3" xfId="23932" xr:uid="{00000000-0005-0000-0000-0000D35D0000}"/>
    <cellStyle name="Note 2 3 2 2 3 7" xfId="23933" xr:uid="{00000000-0005-0000-0000-0000D45D0000}"/>
    <cellStyle name="Note 2 3 2 2 3 7 2" xfId="23934" xr:uid="{00000000-0005-0000-0000-0000D55D0000}"/>
    <cellStyle name="Note 2 3 2 2 3 8" xfId="23935" xr:uid="{00000000-0005-0000-0000-0000D65D0000}"/>
    <cellStyle name="Note 2 3 2 2 3 8 2" xfId="23936" xr:uid="{00000000-0005-0000-0000-0000D75D0000}"/>
    <cellStyle name="Note 2 3 2 2 3 9" xfId="23937" xr:uid="{00000000-0005-0000-0000-0000D85D0000}"/>
    <cellStyle name="Note 2 3 2 2 4" xfId="23938" xr:uid="{00000000-0005-0000-0000-0000D95D0000}"/>
    <cellStyle name="Note 2 3 2 2 4 2" xfId="23939" xr:uid="{00000000-0005-0000-0000-0000DA5D0000}"/>
    <cellStyle name="Note 2 3 2 2 4 3" xfId="23940" xr:uid="{00000000-0005-0000-0000-0000DB5D0000}"/>
    <cellStyle name="Note 2 3 2 2 4 3 2" xfId="23941" xr:uid="{00000000-0005-0000-0000-0000DC5D0000}"/>
    <cellStyle name="Note 2 3 2 2 4 3 2 2" xfId="23942" xr:uid="{00000000-0005-0000-0000-0000DD5D0000}"/>
    <cellStyle name="Note 2 3 2 2 4 3 3" xfId="23943" xr:uid="{00000000-0005-0000-0000-0000DE5D0000}"/>
    <cellStyle name="Note 2 3 2 2 4 4" xfId="23944" xr:uid="{00000000-0005-0000-0000-0000DF5D0000}"/>
    <cellStyle name="Note 2 3 2 2 4 4 2" xfId="23945" xr:uid="{00000000-0005-0000-0000-0000E05D0000}"/>
    <cellStyle name="Note 2 3 2 2 4 4 2 2" xfId="23946" xr:uid="{00000000-0005-0000-0000-0000E15D0000}"/>
    <cellStyle name="Note 2 3 2 2 4 4 3" xfId="23947" xr:uid="{00000000-0005-0000-0000-0000E25D0000}"/>
    <cellStyle name="Note 2 3 2 2 4 5" xfId="23948" xr:uid="{00000000-0005-0000-0000-0000E35D0000}"/>
    <cellStyle name="Note 2 3 2 2 4 5 2" xfId="23949" xr:uid="{00000000-0005-0000-0000-0000E45D0000}"/>
    <cellStyle name="Note 2 3 2 2 4 5 2 2" xfId="23950" xr:uid="{00000000-0005-0000-0000-0000E55D0000}"/>
    <cellStyle name="Note 2 3 2 2 4 5 3" xfId="23951" xr:uid="{00000000-0005-0000-0000-0000E65D0000}"/>
    <cellStyle name="Note 2 3 2 2 4 6" xfId="23952" xr:uid="{00000000-0005-0000-0000-0000E75D0000}"/>
    <cellStyle name="Note 2 3 2 2 4 6 2" xfId="23953" xr:uid="{00000000-0005-0000-0000-0000E85D0000}"/>
    <cellStyle name="Note 2 3 2 2 4 7" xfId="23954" xr:uid="{00000000-0005-0000-0000-0000E95D0000}"/>
    <cellStyle name="Note 2 3 2 2 4 7 2" xfId="23955" xr:uid="{00000000-0005-0000-0000-0000EA5D0000}"/>
    <cellStyle name="Note 2 3 2 2 4 8" xfId="23956" xr:uid="{00000000-0005-0000-0000-0000EB5D0000}"/>
    <cellStyle name="Note 2 3 2 2 4 9" xfId="23957" xr:uid="{00000000-0005-0000-0000-0000EC5D0000}"/>
    <cellStyle name="Note 2 3 2 2 5" xfId="23958" xr:uid="{00000000-0005-0000-0000-0000ED5D0000}"/>
    <cellStyle name="Note 2 3 2 2 5 2" xfId="23959" xr:uid="{00000000-0005-0000-0000-0000EE5D0000}"/>
    <cellStyle name="Note 2 3 2 2 5 3" xfId="23960" xr:uid="{00000000-0005-0000-0000-0000EF5D0000}"/>
    <cellStyle name="Note 2 3 2 2 6" xfId="23961" xr:uid="{00000000-0005-0000-0000-0000F05D0000}"/>
    <cellStyle name="Note 2 3 2 2 6 2" xfId="23962" xr:uid="{00000000-0005-0000-0000-0000F15D0000}"/>
    <cellStyle name="Note 2 3 2 2 6 2 2" xfId="23963" xr:uid="{00000000-0005-0000-0000-0000F25D0000}"/>
    <cellStyle name="Note 2 3 2 2 6 2 2 2" xfId="23964" xr:uid="{00000000-0005-0000-0000-0000F35D0000}"/>
    <cellStyle name="Note 2 3 2 2 6 2 3" xfId="23965" xr:uid="{00000000-0005-0000-0000-0000F45D0000}"/>
    <cellStyle name="Note 2 3 2 2 6 3" xfId="23966" xr:uid="{00000000-0005-0000-0000-0000F55D0000}"/>
    <cellStyle name="Note 2 3 2 2 6 3 2" xfId="23967" xr:uid="{00000000-0005-0000-0000-0000F65D0000}"/>
    <cellStyle name="Note 2 3 2 2 6 3 2 2" xfId="23968" xr:uid="{00000000-0005-0000-0000-0000F75D0000}"/>
    <cellStyle name="Note 2 3 2 2 6 3 3" xfId="23969" xr:uid="{00000000-0005-0000-0000-0000F85D0000}"/>
    <cellStyle name="Note 2 3 2 2 6 4" xfId="23970" xr:uid="{00000000-0005-0000-0000-0000F95D0000}"/>
    <cellStyle name="Note 2 3 2 2 6 4 2" xfId="23971" xr:uid="{00000000-0005-0000-0000-0000FA5D0000}"/>
    <cellStyle name="Note 2 3 2 2 6 4 2 2" xfId="23972" xr:uid="{00000000-0005-0000-0000-0000FB5D0000}"/>
    <cellStyle name="Note 2 3 2 2 6 4 3" xfId="23973" xr:uid="{00000000-0005-0000-0000-0000FC5D0000}"/>
    <cellStyle name="Note 2 3 2 2 6 5" xfId="23974" xr:uid="{00000000-0005-0000-0000-0000FD5D0000}"/>
    <cellStyle name="Note 2 3 2 2 6 5 2" xfId="23975" xr:uid="{00000000-0005-0000-0000-0000FE5D0000}"/>
    <cellStyle name="Note 2 3 2 2 6 6" xfId="23976" xr:uid="{00000000-0005-0000-0000-0000FF5D0000}"/>
    <cellStyle name="Note 2 3 2 2 6 6 2" xfId="23977" xr:uid="{00000000-0005-0000-0000-0000005E0000}"/>
    <cellStyle name="Note 2 3 2 2 6 7" xfId="23978" xr:uid="{00000000-0005-0000-0000-0000015E0000}"/>
    <cellStyle name="Note 2 3 2 2 7" xfId="23979" xr:uid="{00000000-0005-0000-0000-0000025E0000}"/>
    <cellStyle name="Note 2 3 2 2 7 2" xfId="23980" xr:uid="{00000000-0005-0000-0000-0000035E0000}"/>
    <cellStyle name="Note 2 3 2 2 7 2 2" xfId="23981" xr:uid="{00000000-0005-0000-0000-0000045E0000}"/>
    <cellStyle name="Note 2 3 2 2 7 3" xfId="23982" xr:uid="{00000000-0005-0000-0000-0000055E0000}"/>
    <cellStyle name="Note 2 3 2 2 8" xfId="23983" xr:uid="{00000000-0005-0000-0000-0000065E0000}"/>
    <cellStyle name="Note 2 3 2 2 8 2" xfId="23984" xr:uid="{00000000-0005-0000-0000-0000075E0000}"/>
    <cellStyle name="Note 2 3 2 2 8 2 2" xfId="23985" xr:uid="{00000000-0005-0000-0000-0000085E0000}"/>
    <cellStyle name="Note 2 3 2 2 8 3" xfId="23986" xr:uid="{00000000-0005-0000-0000-0000095E0000}"/>
    <cellStyle name="Note 2 3 2 3" xfId="634" xr:uid="{00000000-0005-0000-0000-00000A5E0000}"/>
    <cellStyle name="Note 2 3 2 3 10" xfId="23987" xr:uid="{00000000-0005-0000-0000-00000B5E0000}"/>
    <cellStyle name="Note 2 3 2 3 2" xfId="635" xr:uid="{00000000-0005-0000-0000-00000C5E0000}"/>
    <cellStyle name="Note 2 3 2 3 2 2" xfId="23988" xr:uid="{00000000-0005-0000-0000-00000D5E0000}"/>
    <cellStyle name="Note 2 3 2 3 2 3" xfId="23989" xr:uid="{00000000-0005-0000-0000-00000E5E0000}"/>
    <cellStyle name="Note 2 3 2 3 2 3 2" xfId="23990" xr:uid="{00000000-0005-0000-0000-00000F5E0000}"/>
    <cellStyle name="Note 2 3 2 3 2 3 3" xfId="23991" xr:uid="{00000000-0005-0000-0000-0000105E0000}"/>
    <cellStyle name="Note 2 3 2 3 2 4" xfId="23992" xr:uid="{00000000-0005-0000-0000-0000115E0000}"/>
    <cellStyle name="Note 2 3 2 3 2 4 2" xfId="23993" xr:uid="{00000000-0005-0000-0000-0000125E0000}"/>
    <cellStyle name="Note 2 3 2 3 2 4 2 2" xfId="23994" xr:uid="{00000000-0005-0000-0000-0000135E0000}"/>
    <cellStyle name="Note 2 3 2 3 2 4 3" xfId="23995" xr:uid="{00000000-0005-0000-0000-0000145E0000}"/>
    <cellStyle name="Note 2 3 2 3 2 5" xfId="23996" xr:uid="{00000000-0005-0000-0000-0000155E0000}"/>
    <cellStyle name="Note 2 3 2 3 2 5 2" xfId="23997" xr:uid="{00000000-0005-0000-0000-0000165E0000}"/>
    <cellStyle name="Note 2 3 2 3 2 5 2 2" xfId="23998" xr:uid="{00000000-0005-0000-0000-0000175E0000}"/>
    <cellStyle name="Note 2 3 2 3 2 5 3" xfId="23999" xr:uid="{00000000-0005-0000-0000-0000185E0000}"/>
    <cellStyle name="Note 2 3 2 3 2 6" xfId="24000" xr:uid="{00000000-0005-0000-0000-0000195E0000}"/>
    <cellStyle name="Note 2 3 2 3 2 6 2" xfId="24001" xr:uid="{00000000-0005-0000-0000-00001A5E0000}"/>
    <cellStyle name="Note 2 3 2 3 2 6 2 2" xfId="24002" xr:uid="{00000000-0005-0000-0000-00001B5E0000}"/>
    <cellStyle name="Note 2 3 2 3 2 6 3" xfId="24003" xr:uid="{00000000-0005-0000-0000-00001C5E0000}"/>
    <cellStyle name="Note 2 3 2 3 2 7" xfId="24004" xr:uid="{00000000-0005-0000-0000-00001D5E0000}"/>
    <cellStyle name="Note 2 3 2 3 2 7 2" xfId="24005" xr:uid="{00000000-0005-0000-0000-00001E5E0000}"/>
    <cellStyle name="Note 2 3 2 3 2 8" xfId="24006" xr:uid="{00000000-0005-0000-0000-00001F5E0000}"/>
    <cellStyle name="Note 2 3 2 3 2 8 2" xfId="24007" xr:uid="{00000000-0005-0000-0000-0000205E0000}"/>
    <cellStyle name="Note 2 3 2 3 2 9" xfId="24008" xr:uid="{00000000-0005-0000-0000-0000215E0000}"/>
    <cellStyle name="Note 2 3 2 3 3" xfId="636" xr:uid="{00000000-0005-0000-0000-0000225E0000}"/>
    <cellStyle name="Note 2 3 2 3 4" xfId="24009" xr:uid="{00000000-0005-0000-0000-0000235E0000}"/>
    <cellStyle name="Note 2 3 2 3 4 2" xfId="24010" xr:uid="{00000000-0005-0000-0000-0000245E0000}"/>
    <cellStyle name="Note 2 3 2 3 4 3" xfId="24011" xr:uid="{00000000-0005-0000-0000-0000255E0000}"/>
    <cellStyle name="Note 2 3 2 3 5" xfId="24012" xr:uid="{00000000-0005-0000-0000-0000265E0000}"/>
    <cellStyle name="Note 2 3 2 3 5 2" xfId="24013" xr:uid="{00000000-0005-0000-0000-0000275E0000}"/>
    <cellStyle name="Note 2 3 2 3 5 2 2" xfId="24014" xr:uid="{00000000-0005-0000-0000-0000285E0000}"/>
    <cellStyle name="Note 2 3 2 3 5 3" xfId="24015" xr:uid="{00000000-0005-0000-0000-0000295E0000}"/>
    <cellStyle name="Note 2 3 2 3 6" xfId="24016" xr:uid="{00000000-0005-0000-0000-00002A5E0000}"/>
    <cellStyle name="Note 2 3 2 3 6 2" xfId="24017" xr:uid="{00000000-0005-0000-0000-00002B5E0000}"/>
    <cellStyle name="Note 2 3 2 3 6 2 2" xfId="24018" xr:uid="{00000000-0005-0000-0000-00002C5E0000}"/>
    <cellStyle name="Note 2 3 2 3 6 3" xfId="24019" xr:uid="{00000000-0005-0000-0000-00002D5E0000}"/>
    <cellStyle name="Note 2 3 2 3 7" xfId="24020" xr:uid="{00000000-0005-0000-0000-00002E5E0000}"/>
    <cellStyle name="Note 2 3 2 3 7 2" xfId="24021" xr:uid="{00000000-0005-0000-0000-00002F5E0000}"/>
    <cellStyle name="Note 2 3 2 3 7 2 2" xfId="24022" xr:uid="{00000000-0005-0000-0000-0000305E0000}"/>
    <cellStyle name="Note 2 3 2 3 7 3" xfId="24023" xr:uid="{00000000-0005-0000-0000-0000315E0000}"/>
    <cellStyle name="Note 2 3 2 3 8" xfId="24024" xr:uid="{00000000-0005-0000-0000-0000325E0000}"/>
    <cellStyle name="Note 2 3 2 3 8 2" xfId="24025" xr:uid="{00000000-0005-0000-0000-0000335E0000}"/>
    <cellStyle name="Note 2 3 2 3 9" xfId="24026" xr:uid="{00000000-0005-0000-0000-0000345E0000}"/>
    <cellStyle name="Note 2 3 2 3 9 2" xfId="24027" xr:uid="{00000000-0005-0000-0000-0000355E0000}"/>
    <cellStyle name="Note 2 3 2 4" xfId="637" xr:uid="{00000000-0005-0000-0000-0000365E0000}"/>
    <cellStyle name="Note 2 3 2 4 2" xfId="638" xr:uid="{00000000-0005-0000-0000-0000375E0000}"/>
    <cellStyle name="Note 2 3 2 4 2 10" xfId="24028" xr:uid="{00000000-0005-0000-0000-0000385E0000}"/>
    <cellStyle name="Note 2 3 2 4 2 2" xfId="24029" xr:uid="{00000000-0005-0000-0000-0000395E0000}"/>
    <cellStyle name="Note 2 3 2 4 2 3" xfId="24030" xr:uid="{00000000-0005-0000-0000-00003A5E0000}"/>
    <cellStyle name="Note 2 3 2 4 2 4" xfId="24031" xr:uid="{00000000-0005-0000-0000-00003B5E0000}"/>
    <cellStyle name="Note 2 3 2 4 2 4 2" xfId="24032" xr:uid="{00000000-0005-0000-0000-00003C5E0000}"/>
    <cellStyle name="Note 2 3 2 4 2 4 2 2" xfId="24033" xr:uid="{00000000-0005-0000-0000-00003D5E0000}"/>
    <cellStyle name="Note 2 3 2 4 2 4 3" xfId="24034" xr:uid="{00000000-0005-0000-0000-00003E5E0000}"/>
    <cellStyle name="Note 2 3 2 4 2 5" xfId="24035" xr:uid="{00000000-0005-0000-0000-00003F5E0000}"/>
    <cellStyle name="Note 2 3 2 4 2 5 2" xfId="24036" xr:uid="{00000000-0005-0000-0000-0000405E0000}"/>
    <cellStyle name="Note 2 3 2 4 2 5 2 2" xfId="24037" xr:uid="{00000000-0005-0000-0000-0000415E0000}"/>
    <cellStyle name="Note 2 3 2 4 2 5 3" xfId="24038" xr:uid="{00000000-0005-0000-0000-0000425E0000}"/>
    <cellStyle name="Note 2 3 2 4 2 6" xfId="24039" xr:uid="{00000000-0005-0000-0000-0000435E0000}"/>
    <cellStyle name="Note 2 3 2 4 2 6 2" xfId="24040" xr:uid="{00000000-0005-0000-0000-0000445E0000}"/>
    <cellStyle name="Note 2 3 2 4 2 6 2 2" xfId="24041" xr:uid="{00000000-0005-0000-0000-0000455E0000}"/>
    <cellStyle name="Note 2 3 2 4 2 6 3" xfId="24042" xr:uid="{00000000-0005-0000-0000-0000465E0000}"/>
    <cellStyle name="Note 2 3 2 4 2 7" xfId="24043" xr:uid="{00000000-0005-0000-0000-0000475E0000}"/>
    <cellStyle name="Note 2 3 2 4 2 7 2" xfId="24044" xr:uid="{00000000-0005-0000-0000-0000485E0000}"/>
    <cellStyle name="Note 2 3 2 4 2 8" xfId="24045" xr:uid="{00000000-0005-0000-0000-0000495E0000}"/>
    <cellStyle name="Note 2 3 2 4 2 8 2" xfId="24046" xr:uid="{00000000-0005-0000-0000-00004A5E0000}"/>
    <cellStyle name="Note 2 3 2 4 2 9" xfId="24047" xr:uid="{00000000-0005-0000-0000-00004B5E0000}"/>
    <cellStyle name="Note 2 3 2 4 3" xfId="639" xr:uid="{00000000-0005-0000-0000-00004C5E0000}"/>
    <cellStyle name="Note 2 3 2 4 4" xfId="24048" xr:uid="{00000000-0005-0000-0000-00004D5E0000}"/>
    <cellStyle name="Note 2 3 2 4 4 2" xfId="24049" xr:uid="{00000000-0005-0000-0000-00004E5E0000}"/>
    <cellStyle name="Note 2 3 2 4 4 2 2" xfId="24050" xr:uid="{00000000-0005-0000-0000-00004F5E0000}"/>
    <cellStyle name="Note 2 3 2 4 4 3" xfId="24051" xr:uid="{00000000-0005-0000-0000-0000505E0000}"/>
    <cellStyle name="Note 2 3 2 4 5" xfId="24052" xr:uid="{00000000-0005-0000-0000-0000515E0000}"/>
    <cellStyle name="Note 2 3 2 4 5 2" xfId="24053" xr:uid="{00000000-0005-0000-0000-0000525E0000}"/>
    <cellStyle name="Note 2 3 2 4 5 2 2" xfId="24054" xr:uid="{00000000-0005-0000-0000-0000535E0000}"/>
    <cellStyle name="Note 2 3 2 4 5 3" xfId="24055" xr:uid="{00000000-0005-0000-0000-0000545E0000}"/>
    <cellStyle name="Note 2 3 2 5" xfId="24056" xr:uid="{00000000-0005-0000-0000-0000555E0000}"/>
    <cellStyle name="Note 2 3 2 5 2" xfId="24057" xr:uid="{00000000-0005-0000-0000-0000565E0000}"/>
    <cellStyle name="Note 2 3 2 5 3" xfId="24058" xr:uid="{00000000-0005-0000-0000-0000575E0000}"/>
    <cellStyle name="Note 2 3 2 5 3 2" xfId="24059" xr:uid="{00000000-0005-0000-0000-0000585E0000}"/>
    <cellStyle name="Note 2 3 2 5 3 3" xfId="24060" xr:uid="{00000000-0005-0000-0000-0000595E0000}"/>
    <cellStyle name="Note 2 3 2 5 4" xfId="24061" xr:uid="{00000000-0005-0000-0000-00005A5E0000}"/>
    <cellStyle name="Note 2 3 2 5 4 2" xfId="24062" xr:uid="{00000000-0005-0000-0000-00005B5E0000}"/>
    <cellStyle name="Note 2 3 2 5 4 2 2" xfId="24063" xr:uid="{00000000-0005-0000-0000-00005C5E0000}"/>
    <cellStyle name="Note 2 3 2 5 4 3" xfId="24064" xr:uid="{00000000-0005-0000-0000-00005D5E0000}"/>
    <cellStyle name="Note 2 3 2 5 5" xfId="24065" xr:uid="{00000000-0005-0000-0000-00005E5E0000}"/>
    <cellStyle name="Note 2 3 2 5 5 2" xfId="24066" xr:uid="{00000000-0005-0000-0000-00005F5E0000}"/>
    <cellStyle name="Note 2 3 2 5 5 2 2" xfId="24067" xr:uid="{00000000-0005-0000-0000-0000605E0000}"/>
    <cellStyle name="Note 2 3 2 5 5 3" xfId="24068" xr:uid="{00000000-0005-0000-0000-0000615E0000}"/>
    <cellStyle name="Note 2 3 2 5 6" xfId="24069" xr:uid="{00000000-0005-0000-0000-0000625E0000}"/>
    <cellStyle name="Note 2 3 2 5 6 2" xfId="24070" xr:uid="{00000000-0005-0000-0000-0000635E0000}"/>
    <cellStyle name="Note 2 3 2 5 6 2 2" xfId="24071" xr:uid="{00000000-0005-0000-0000-0000645E0000}"/>
    <cellStyle name="Note 2 3 2 5 6 3" xfId="24072" xr:uid="{00000000-0005-0000-0000-0000655E0000}"/>
    <cellStyle name="Note 2 3 2 5 7" xfId="24073" xr:uid="{00000000-0005-0000-0000-0000665E0000}"/>
    <cellStyle name="Note 2 3 2 5 7 2" xfId="24074" xr:uid="{00000000-0005-0000-0000-0000675E0000}"/>
    <cellStyle name="Note 2 3 2 5 8" xfId="24075" xr:uid="{00000000-0005-0000-0000-0000685E0000}"/>
    <cellStyle name="Note 2 3 2 5 8 2" xfId="24076" xr:uid="{00000000-0005-0000-0000-0000695E0000}"/>
    <cellStyle name="Note 2 3 2 5 9" xfId="24077" xr:uid="{00000000-0005-0000-0000-00006A5E0000}"/>
    <cellStyle name="Note 2 3 2 6" xfId="24078" xr:uid="{00000000-0005-0000-0000-00006B5E0000}"/>
    <cellStyle name="Note 2 3 2 6 2" xfId="24079" xr:uid="{00000000-0005-0000-0000-00006C5E0000}"/>
    <cellStyle name="Note 2 3 2 6 3" xfId="24080" xr:uid="{00000000-0005-0000-0000-00006D5E0000}"/>
    <cellStyle name="Note 2 3 2 7" xfId="24081" xr:uid="{00000000-0005-0000-0000-00006E5E0000}"/>
    <cellStyle name="Note 2 3 2 8" xfId="24082" xr:uid="{00000000-0005-0000-0000-00006F5E0000}"/>
    <cellStyle name="Note 2 3 2 8 2" xfId="24083" xr:uid="{00000000-0005-0000-0000-0000705E0000}"/>
    <cellStyle name="Note 2 3 2 8 2 2" xfId="24084" xr:uid="{00000000-0005-0000-0000-0000715E0000}"/>
    <cellStyle name="Note 2 3 2 8 3" xfId="24085" xr:uid="{00000000-0005-0000-0000-0000725E0000}"/>
    <cellStyle name="Note 2 3 2 8 4" xfId="24086" xr:uid="{00000000-0005-0000-0000-0000735E0000}"/>
    <cellStyle name="Note 2 3 2 8 5" xfId="24087" xr:uid="{00000000-0005-0000-0000-0000745E0000}"/>
    <cellStyle name="Note 2 3 2 9" xfId="24088" xr:uid="{00000000-0005-0000-0000-0000755E0000}"/>
    <cellStyle name="Note 2 3 2 9 2" xfId="24089" xr:uid="{00000000-0005-0000-0000-0000765E0000}"/>
    <cellStyle name="Note 2 3 2 9 2 2" xfId="24090" xr:uid="{00000000-0005-0000-0000-0000775E0000}"/>
    <cellStyle name="Note 2 3 2 9 3" xfId="24091" xr:uid="{00000000-0005-0000-0000-0000785E0000}"/>
    <cellStyle name="Note 2 3 3" xfId="640" xr:uid="{00000000-0005-0000-0000-0000795E0000}"/>
    <cellStyle name="Note 2 3 3 10" xfId="24092" xr:uid="{00000000-0005-0000-0000-00007A5E0000}"/>
    <cellStyle name="Note 2 3 3 10 2" xfId="24093" xr:uid="{00000000-0005-0000-0000-00007B5E0000}"/>
    <cellStyle name="Note 2 3 3 10 2 2" xfId="24094" xr:uid="{00000000-0005-0000-0000-00007C5E0000}"/>
    <cellStyle name="Note 2 3 3 10 3" xfId="24095" xr:uid="{00000000-0005-0000-0000-00007D5E0000}"/>
    <cellStyle name="Note 2 3 3 11" xfId="24096" xr:uid="{00000000-0005-0000-0000-00007E5E0000}"/>
    <cellStyle name="Note 2 3 3 11 2" xfId="24097" xr:uid="{00000000-0005-0000-0000-00007F5E0000}"/>
    <cellStyle name="Note 2 3 3 12" xfId="24098" xr:uid="{00000000-0005-0000-0000-0000805E0000}"/>
    <cellStyle name="Note 2 3 3 12 2" xfId="24099" xr:uid="{00000000-0005-0000-0000-0000815E0000}"/>
    <cellStyle name="Note 2 3 3 13" xfId="24100" xr:uid="{00000000-0005-0000-0000-0000825E0000}"/>
    <cellStyle name="Note 2 3 3 14" xfId="24101" xr:uid="{00000000-0005-0000-0000-0000835E0000}"/>
    <cellStyle name="Note 2 3 3 15" xfId="24102" xr:uid="{00000000-0005-0000-0000-0000845E0000}"/>
    <cellStyle name="Note 2 3 3 2" xfId="641" xr:uid="{00000000-0005-0000-0000-0000855E0000}"/>
    <cellStyle name="Note 2 3 3 2 2" xfId="24103" xr:uid="{00000000-0005-0000-0000-0000865E0000}"/>
    <cellStyle name="Note 2 3 3 2 2 2" xfId="24104" xr:uid="{00000000-0005-0000-0000-0000875E0000}"/>
    <cellStyle name="Note 2 3 3 2 2 3" xfId="24105" xr:uid="{00000000-0005-0000-0000-0000885E0000}"/>
    <cellStyle name="Note 2 3 3 2 2 3 2" xfId="24106" xr:uid="{00000000-0005-0000-0000-0000895E0000}"/>
    <cellStyle name="Note 2 3 3 2 2 3 3" xfId="24107" xr:uid="{00000000-0005-0000-0000-00008A5E0000}"/>
    <cellStyle name="Note 2 3 3 2 2 4" xfId="24108" xr:uid="{00000000-0005-0000-0000-00008B5E0000}"/>
    <cellStyle name="Note 2 3 3 2 2 4 2" xfId="24109" xr:uid="{00000000-0005-0000-0000-00008C5E0000}"/>
    <cellStyle name="Note 2 3 3 2 2 4 2 2" xfId="24110" xr:uid="{00000000-0005-0000-0000-00008D5E0000}"/>
    <cellStyle name="Note 2 3 3 2 2 4 3" xfId="24111" xr:uid="{00000000-0005-0000-0000-00008E5E0000}"/>
    <cellStyle name="Note 2 3 3 2 2 5" xfId="24112" xr:uid="{00000000-0005-0000-0000-00008F5E0000}"/>
    <cellStyle name="Note 2 3 3 2 2 5 2" xfId="24113" xr:uid="{00000000-0005-0000-0000-0000905E0000}"/>
    <cellStyle name="Note 2 3 3 2 2 5 2 2" xfId="24114" xr:uid="{00000000-0005-0000-0000-0000915E0000}"/>
    <cellStyle name="Note 2 3 3 2 2 5 3" xfId="24115" xr:uid="{00000000-0005-0000-0000-0000925E0000}"/>
    <cellStyle name="Note 2 3 3 2 2 6" xfId="24116" xr:uid="{00000000-0005-0000-0000-0000935E0000}"/>
    <cellStyle name="Note 2 3 3 2 2 6 2" xfId="24117" xr:uid="{00000000-0005-0000-0000-0000945E0000}"/>
    <cellStyle name="Note 2 3 3 2 2 6 2 2" xfId="24118" xr:uid="{00000000-0005-0000-0000-0000955E0000}"/>
    <cellStyle name="Note 2 3 3 2 2 6 3" xfId="24119" xr:uid="{00000000-0005-0000-0000-0000965E0000}"/>
    <cellStyle name="Note 2 3 3 2 2 7" xfId="24120" xr:uid="{00000000-0005-0000-0000-0000975E0000}"/>
    <cellStyle name="Note 2 3 3 2 2 7 2" xfId="24121" xr:uid="{00000000-0005-0000-0000-0000985E0000}"/>
    <cellStyle name="Note 2 3 3 2 2 8" xfId="24122" xr:uid="{00000000-0005-0000-0000-0000995E0000}"/>
    <cellStyle name="Note 2 3 3 2 2 8 2" xfId="24123" xr:uid="{00000000-0005-0000-0000-00009A5E0000}"/>
    <cellStyle name="Note 2 3 3 2 2 9" xfId="24124" xr:uid="{00000000-0005-0000-0000-00009B5E0000}"/>
    <cellStyle name="Note 2 3 3 2 3" xfId="24125" xr:uid="{00000000-0005-0000-0000-00009C5E0000}"/>
    <cellStyle name="Note 2 3 3 2 3 2" xfId="24126" xr:uid="{00000000-0005-0000-0000-00009D5E0000}"/>
    <cellStyle name="Note 2 3 3 2 3 3" xfId="24127" xr:uid="{00000000-0005-0000-0000-00009E5E0000}"/>
    <cellStyle name="Note 2 3 3 2 3 3 2" xfId="24128" xr:uid="{00000000-0005-0000-0000-00009F5E0000}"/>
    <cellStyle name="Note 2 3 3 2 3 3 3" xfId="24129" xr:uid="{00000000-0005-0000-0000-0000A05E0000}"/>
    <cellStyle name="Note 2 3 3 2 3 4" xfId="24130" xr:uid="{00000000-0005-0000-0000-0000A15E0000}"/>
    <cellStyle name="Note 2 3 3 2 3 4 2" xfId="24131" xr:uid="{00000000-0005-0000-0000-0000A25E0000}"/>
    <cellStyle name="Note 2 3 3 2 3 4 2 2" xfId="24132" xr:uid="{00000000-0005-0000-0000-0000A35E0000}"/>
    <cellStyle name="Note 2 3 3 2 3 4 3" xfId="24133" xr:uid="{00000000-0005-0000-0000-0000A45E0000}"/>
    <cellStyle name="Note 2 3 3 2 3 5" xfId="24134" xr:uid="{00000000-0005-0000-0000-0000A55E0000}"/>
    <cellStyle name="Note 2 3 3 2 3 5 2" xfId="24135" xr:uid="{00000000-0005-0000-0000-0000A65E0000}"/>
    <cellStyle name="Note 2 3 3 2 3 5 2 2" xfId="24136" xr:uid="{00000000-0005-0000-0000-0000A75E0000}"/>
    <cellStyle name="Note 2 3 3 2 3 5 3" xfId="24137" xr:uid="{00000000-0005-0000-0000-0000A85E0000}"/>
    <cellStyle name="Note 2 3 3 2 3 6" xfId="24138" xr:uid="{00000000-0005-0000-0000-0000A95E0000}"/>
    <cellStyle name="Note 2 3 3 2 3 6 2" xfId="24139" xr:uid="{00000000-0005-0000-0000-0000AA5E0000}"/>
    <cellStyle name="Note 2 3 3 2 3 6 2 2" xfId="24140" xr:uid="{00000000-0005-0000-0000-0000AB5E0000}"/>
    <cellStyle name="Note 2 3 3 2 3 6 3" xfId="24141" xr:uid="{00000000-0005-0000-0000-0000AC5E0000}"/>
    <cellStyle name="Note 2 3 3 2 3 7" xfId="24142" xr:uid="{00000000-0005-0000-0000-0000AD5E0000}"/>
    <cellStyle name="Note 2 3 3 2 3 7 2" xfId="24143" xr:uid="{00000000-0005-0000-0000-0000AE5E0000}"/>
    <cellStyle name="Note 2 3 3 2 3 8" xfId="24144" xr:uid="{00000000-0005-0000-0000-0000AF5E0000}"/>
    <cellStyle name="Note 2 3 3 2 3 8 2" xfId="24145" xr:uid="{00000000-0005-0000-0000-0000B05E0000}"/>
    <cellStyle name="Note 2 3 3 2 3 9" xfId="24146" xr:uid="{00000000-0005-0000-0000-0000B15E0000}"/>
    <cellStyle name="Note 2 3 3 2 4" xfId="24147" xr:uid="{00000000-0005-0000-0000-0000B25E0000}"/>
    <cellStyle name="Note 2 3 3 2 4 2" xfId="24148" xr:uid="{00000000-0005-0000-0000-0000B35E0000}"/>
    <cellStyle name="Note 2 3 3 2 4 3" xfId="24149" xr:uid="{00000000-0005-0000-0000-0000B45E0000}"/>
    <cellStyle name="Note 2 3 3 2 4 3 2" xfId="24150" xr:uid="{00000000-0005-0000-0000-0000B55E0000}"/>
    <cellStyle name="Note 2 3 3 2 4 3 2 2" xfId="24151" xr:uid="{00000000-0005-0000-0000-0000B65E0000}"/>
    <cellStyle name="Note 2 3 3 2 4 3 3" xfId="24152" xr:uid="{00000000-0005-0000-0000-0000B75E0000}"/>
    <cellStyle name="Note 2 3 3 2 4 4" xfId="24153" xr:uid="{00000000-0005-0000-0000-0000B85E0000}"/>
    <cellStyle name="Note 2 3 3 2 4 4 2" xfId="24154" xr:uid="{00000000-0005-0000-0000-0000B95E0000}"/>
    <cellStyle name="Note 2 3 3 2 4 4 2 2" xfId="24155" xr:uid="{00000000-0005-0000-0000-0000BA5E0000}"/>
    <cellStyle name="Note 2 3 3 2 4 4 3" xfId="24156" xr:uid="{00000000-0005-0000-0000-0000BB5E0000}"/>
    <cellStyle name="Note 2 3 3 2 4 5" xfId="24157" xr:uid="{00000000-0005-0000-0000-0000BC5E0000}"/>
    <cellStyle name="Note 2 3 3 2 4 5 2" xfId="24158" xr:uid="{00000000-0005-0000-0000-0000BD5E0000}"/>
    <cellStyle name="Note 2 3 3 2 4 5 2 2" xfId="24159" xr:uid="{00000000-0005-0000-0000-0000BE5E0000}"/>
    <cellStyle name="Note 2 3 3 2 4 5 3" xfId="24160" xr:uid="{00000000-0005-0000-0000-0000BF5E0000}"/>
    <cellStyle name="Note 2 3 3 2 4 6" xfId="24161" xr:uid="{00000000-0005-0000-0000-0000C05E0000}"/>
    <cellStyle name="Note 2 3 3 2 4 6 2" xfId="24162" xr:uid="{00000000-0005-0000-0000-0000C15E0000}"/>
    <cellStyle name="Note 2 3 3 2 4 7" xfId="24163" xr:uid="{00000000-0005-0000-0000-0000C25E0000}"/>
    <cellStyle name="Note 2 3 3 2 4 7 2" xfId="24164" xr:uid="{00000000-0005-0000-0000-0000C35E0000}"/>
    <cellStyle name="Note 2 3 3 2 4 8" xfId="24165" xr:uid="{00000000-0005-0000-0000-0000C45E0000}"/>
    <cellStyle name="Note 2 3 3 2 4 9" xfId="24166" xr:uid="{00000000-0005-0000-0000-0000C55E0000}"/>
    <cellStyle name="Note 2 3 3 2 5" xfId="24167" xr:uid="{00000000-0005-0000-0000-0000C65E0000}"/>
    <cellStyle name="Note 2 3 3 2 5 2" xfId="24168" xr:uid="{00000000-0005-0000-0000-0000C75E0000}"/>
    <cellStyle name="Note 2 3 3 2 5 3" xfId="24169" xr:uid="{00000000-0005-0000-0000-0000C85E0000}"/>
    <cellStyle name="Note 2 3 3 2 6" xfId="24170" xr:uid="{00000000-0005-0000-0000-0000C95E0000}"/>
    <cellStyle name="Note 2 3 3 2 6 2" xfId="24171" xr:uid="{00000000-0005-0000-0000-0000CA5E0000}"/>
    <cellStyle name="Note 2 3 3 2 6 2 2" xfId="24172" xr:uid="{00000000-0005-0000-0000-0000CB5E0000}"/>
    <cellStyle name="Note 2 3 3 2 6 2 2 2" xfId="24173" xr:uid="{00000000-0005-0000-0000-0000CC5E0000}"/>
    <cellStyle name="Note 2 3 3 2 6 2 3" xfId="24174" xr:uid="{00000000-0005-0000-0000-0000CD5E0000}"/>
    <cellStyle name="Note 2 3 3 2 6 3" xfId="24175" xr:uid="{00000000-0005-0000-0000-0000CE5E0000}"/>
    <cellStyle name="Note 2 3 3 2 6 3 2" xfId="24176" xr:uid="{00000000-0005-0000-0000-0000CF5E0000}"/>
    <cellStyle name="Note 2 3 3 2 6 3 2 2" xfId="24177" xr:uid="{00000000-0005-0000-0000-0000D05E0000}"/>
    <cellStyle name="Note 2 3 3 2 6 3 3" xfId="24178" xr:uid="{00000000-0005-0000-0000-0000D15E0000}"/>
    <cellStyle name="Note 2 3 3 2 6 4" xfId="24179" xr:uid="{00000000-0005-0000-0000-0000D25E0000}"/>
    <cellStyle name="Note 2 3 3 2 6 4 2" xfId="24180" xr:uid="{00000000-0005-0000-0000-0000D35E0000}"/>
    <cellStyle name="Note 2 3 3 2 6 4 2 2" xfId="24181" xr:uid="{00000000-0005-0000-0000-0000D45E0000}"/>
    <cellStyle name="Note 2 3 3 2 6 4 3" xfId="24182" xr:uid="{00000000-0005-0000-0000-0000D55E0000}"/>
    <cellStyle name="Note 2 3 3 2 6 5" xfId="24183" xr:uid="{00000000-0005-0000-0000-0000D65E0000}"/>
    <cellStyle name="Note 2 3 3 2 6 5 2" xfId="24184" xr:uid="{00000000-0005-0000-0000-0000D75E0000}"/>
    <cellStyle name="Note 2 3 3 2 6 6" xfId="24185" xr:uid="{00000000-0005-0000-0000-0000D85E0000}"/>
    <cellStyle name="Note 2 3 3 2 6 6 2" xfId="24186" xr:uid="{00000000-0005-0000-0000-0000D95E0000}"/>
    <cellStyle name="Note 2 3 3 2 6 7" xfId="24187" xr:uid="{00000000-0005-0000-0000-0000DA5E0000}"/>
    <cellStyle name="Note 2 3 3 2 7" xfId="24188" xr:uid="{00000000-0005-0000-0000-0000DB5E0000}"/>
    <cellStyle name="Note 2 3 3 2 7 2" xfId="24189" xr:uid="{00000000-0005-0000-0000-0000DC5E0000}"/>
    <cellStyle name="Note 2 3 3 2 7 2 2" xfId="24190" xr:uid="{00000000-0005-0000-0000-0000DD5E0000}"/>
    <cellStyle name="Note 2 3 3 2 7 3" xfId="24191" xr:uid="{00000000-0005-0000-0000-0000DE5E0000}"/>
    <cellStyle name="Note 2 3 3 2 8" xfId="24192" xr:uid="{00000000-0005-0000-0000-0000DF5E0000}"/>
    <cellStyle name="Note 2 3 3 2 8 2" xfId="24193" xr:uid="{00000000-0005-0000-0000-0000E05E0000}"/>
    <cellStyle name="Note 2 3 3 2 8 2 2" xfId="24194" xr:uid="{00000000-0005-0000-0000-0000E15E0000}"/>
    <cellStyle name="Note 2 3 3 2 8 3" xfId="24195" xr:uid="{00000000-0005-0000-0000-0000E25E0000}"/>
    <cellStyle name="Note 2 3 3 3" xfId="642" xr:uid="{00000000-0005-0000-0000-0000E35E0000}"/>
    <cellStyle name="Note 2 3 3 3 10" xfId="24196" xr:uid="{00000000-0005-0000-0000-0000E45E0000}"/>
    <cellStyle name="Note 2 3 3 3 2" xfId="643" xr:uid="{00000000-0005-0000-0000-0000E55E0000}"/>
    <cellStyle name="Note 2 3 3 3 2 2" xfId="24197" xr:uid="{00000000-0005-0000-0000-0000E65E0000}"/>
    <cellStyle name="Note 2 3 3 3 2 3" xfId="24198" xr:uid="{00000000-0005-0000-0000-0000E75E0000}"/>
    <cellStyle name="Note 2 3 3 3 2 3 2" xfId="24199" xr:uid="{00000000-0005-0000-0000-0000E85E0000}"/>
    <cellStyle name="Note 2 3 3 3 2 3 3" xfId="24200" xr:uid="{00000000-0005-0000-0000-0000E95E0000}"/>
    <cellStyle name="Note 2 3 3 3 2 4" xfId="24201" xr:uid="{00000000-0005-0000-0000-0000EA5E0000}"/>
    <cellStyle name="Note 2 3 3 3 2 4 2" xfId="24202" xr:uid="{00000000-0005-0000-0000-0000EB5E0000}"/>
    <cellStyle name="Note 2 3 3 3 2 4 2 2" xfId="24203" xr:uid="{00000000-0005-0000-0000-0000EC5E0000}"/>
    <cellStyle name="Note 2 3 3 3 2 4 3" xfId="24204" xr:uid="{00000000-0005-0000-0000-0000ED5E0000}"/>
    <cellStyle name="Note 2 3 3 3 2 5" xfId="24205" xr:uid="{00000000-0005-0000-0000-0000EE5E0000}"/>
    <cellStyle name="Note 2 3 3 3 2 5 2" xfId="24206" xr:uid="{00000000-0005-0000-0000-0000EF5E0000}"/>
    <cellStyle name="Note 2 3 3 3 2 5 2 2" xfId="24207" xr:uid="{00000000-0005-0000-0000-0000F05E0000}"/>
    <cellStyle name="Note 2 3 3 3 2 5 3" xfId="24208" xr:uid="{00000000-0005-0000-0000-0000F15E0000}"/>
    <cellStyle name="Note 2 3 3 3 2 6" xfId="24209" xr:uid="{00000000-0005-0000-0000-0000F25E0000}"/>
    <cellStyle name="Note 2 3 3 3 2 6 2" xfId="24210" xr:uid="{00000000-0005-0000-0000-0000F35E0000}"/>
    <cellStyle name="Note 2 3 3 3 2 6 2 2" xfId="24211" xr:uid="{00000000-0005-0000-0000-0000F45E0000}"/>
    <cellStyle name="Note 2 3 3 3 2 6 3" xfId="24212" xr:uid="{00000000-0005-0000-0000-0000F55E0000}"/>
    <cellStyle name="Note 2 3 3 3 2 7" xfId="24213" xr:uid="{00000000-0005-0000-0000-0000F65E0000}"/>
    <cellStyle name="Note 2 3 3 3 2 7 2" xfId="24214" xr:uid="{00000000-0005-0000-0000-0000F75E0000}"/>
    <cellStyle name="Note 2 3 3 3 2 8" xfId="24215" xr:uid="{00000000-0005-0000-0000-0000F85E0000}"/>
    <cellStyle name="Note 2 3 3 3 2 8 2" xfId="24216" xr:uid="{00000000-0005-0000-0000-0000F95E0000}"/>
    <cellStyle name="Note 2 3 3 3 2 9" xfId="24217" xr:uid="{00000000-0005-0000-0000-0000FA5E0000}"/>
    <cellStyle name="Note 2 3 3 3 3" xfId="644" xr:uid="{00000000-0005-0000-0000-0000FB5E0000}"/>
    <cellStyle name="Note 2 3 3 3 4" xfId="24218" xr:uid="{00000000-0005-0000-0000-0000FC5E0000}"/>
    <cellStyle name="Note 2 3 3 3 4 2" xfId="24219" xr:uid="{00000000-0005-0000-0000-0000FD5E0000}"/>
    <cellStyle name="Note 2 3 3 3 4 3" xfId="24220" xr:uid="{00000000-0005-0000-0000-0000FE5E0000}"/>
    <cellStyle name="Note 2 3 3 3 5" xfId="24221" xr:uid="{00000000-0005-0000-0000-0000FF5E0000}"/>
    <cellStyle name="Note 2 3 3 3 5 2" xfId="24222" xr:uid="{00000000-0005-0000-0000-0000005F0000}"/>
    <cellStyle name="Note 2 3 3 3 5 2 2" xfId="24223" xr:uid="{00000000-0005-0000-0000-0000015F0000}"/>
    <cellStyle name="Note 2 3 3 3 5 3" xfId="24224" xr:uid="{00000000-0005-0000-0000-0000025F0000}"/>
    <cellStyle name="Note 2 3 3 3 6" xfId="24225" xr:uid="{00000000-0005-0000-0000-0000035F0000}"/>
    <cellStyle name="Note 2 3 3 3 6 2" xfId="24226" xr:uid="{00000000-0005-0000-0000-0000045F0000}"/>
    <cellStyle name="Note 2 3 3 3 6 2 2" xfId="24227" xr:uid="{00000000-0005-0000-0000-0000055F0000}"/>
    <cellStyle name="Note 2 3 3 3 6 3" xfId="24228" xr:uid="{00000000-0005-0000-0000-0000065F0000}"/>
    <cellStyle name="Note 2 3 3 3 7" xfId="24229" xr:uid="{00000000-0005-0000-0000-0000075F0000}"/>
    <cellStyle name="Note 2 3 3 3 7 2" xfId="24230" xr:uid="{00000000-0005-0000-0000-0000085F0000}"/>
    <cellStyle name="Note 2 3 3 3 7 2 2" xfId="24231" xr:uid="{00000000-0005-0000-0000-0000095F0000}"/>
    <cellStyle name="Note 2 3 3 3 7 3" xfId="24232" xr:uid="{00000000-0005-0000-0000-00000A5F0000}"/>
    <cellStyle name="Note 2 3 3 3 8" xfId="24233" xr:uid="{00000000-0005-0000-0000-00000B5F0000}"/>
    <cellStyle name="Note 2 3 3 3 8 2" xfId="24234" xr:uid="{00000000-0005-0000-0000-00000C5F0000}"/>
    <cellStyle name="Note 2 3 3 3 9" xfId="24235" xr:uid="{00000000-0005-0000-0000-00000D5F0000}"/>
    <cellStyle name="Note 2 3 3 3 9 2" xfId="24236" xr:uid="{00000000-0005-0000-0000-00000E5F0000}"/>
    <cellStyle name="Note 2 3 3 4" xfId="645" xr:uid="{00000000-0005-0000-0000-00000F5F0000}"/>
    <cellStyle name="Note 2 3 3 4 2" xfId="646" xr:uid="{00000000-0005-0000-0000-0000105F0000}"/>
    <cellStyle name="Note 2 3 3 4 2 10" xfId="24237" xr:uid="{00000000-0005-0000-0000-0000115F0000}"/>
    <cellStyle name="Note 2 3 3 4 2 2" xfId="24238" xr:uid="{00000000-0005-0000-0000-0000125F0000}"/>
    <cellStyle name="Note 2 3 3 4 2 3" xfId="24239" xr:uid="{00000000-0005-0000-0000-0000135F0000}"/>
    <cellStyle name="Note 2 3 3 4 2 4" xfId="24240" xr:uid="{00000000-0005-0000-0000-0000145F0000}"/>
    <cellStyle name="Note 2 3 3 4 2 4 2" xfId="24241" xr:uid="{00000000-0005-0000-0000-0000155F0000}"/>
    <cellStyle name="Note 2 3 3 4 2 4 2 2" xfId="24242" xr:uid="{00000000-0005-0000-0000-0000165F0000}"/>
    <cellStyle name="Note 2 3 3 4 2 4 3" xfId="24243" xr:uid="{00000000-0005-0000-0000-0000175F0000}"/>
    <cellStyle name="Note 2 3 3 4 2 5" xfId="24244" xr:uid="{00000000-0005-0000-0000-0000185F0000}"/>
    <cellStyle name="Note 2 3 3 4 2 5 2" xfId="24245" xr:uid="{00000000-0005-0000-0000-0000195F0000}"/>
    <cellStyle name="Note 2 3 3 4 2 5 2 2" xfId="24246" xr:uid="{00000000-0005-0000-0000-00001A5F0000}"/>
    <cellStyle name="Note 2 3 3 4 2 5 3" xfId="24247" xr:uid="{00000000-0005-0000-0000-00001B5F0000}"/>
    <cellStyle name="Note 2 3 3 4 2 6" xfId="24248" xr:uid="{00000000-0005-0000-0000-00001C5F0000}"/>
    <cellStyle name="Note 2 3 3 4 2 6 2" xfId="24249" xr:uid="{00000000-0005-0000-0000-00001D5F0000}"/>
    <cellStyle name="Note 2 3 3 4 2 6 2 2" xfId="24250" xr:uid="{00000000-0005-0000-0000-00001E5F0000}"/>
    <cellStyle name="Note 2 3 3 4 2 6 3" xfId="24251" xr:uid="{00000000-0005-0000-0000-00001F5F0000}"/>
    <cellStyle name="Note 2 3 3 4 2 7" xfId="24252" xr:uid="{00000000-0005-0000-0000-0000205F0000}"/>
    <cellStyle name="Note 2 3 3 4 2 7 2" xfId="24253" xr:uid="{00000000-0005-0000-0000-0000215F0000}"/>
    <cellStyle name="Note 2 3 3 4 2 8" xfId="24254" xr:uid="{00000000-0005-0000-0000-0000225F0000}"/>
    <cellStyle name="Note 2 3 3 4 2 8 2" xfId="24255" xr:uid="{00000000-0005-0000-0000-0000235F0000}"/>
    <cellStyle name="Note 2 3 3 4 2 9" xfId="24256" xr:uid="{00000000-0005-0000-0000-0000245F0000}"/>
    <cellStyle name="Note 2 3 3 4 3" xfId="647" xr:uid="{00000000-0005-0000-0000-0000255F0000}"/>
    <cellStyle name="Note 2 3 3 4 4" xfId="24257" xr:uid="{00000000-0005-0000-0000-0000265F0000}"/>
    <cellStyle name="Note 2 3 3 4 4 2" xfId="24258" xr:uid="{00000000-0005-0000-0000-0000275F0000}"/>
    <cellStyle name="Note 2 3 3 4 4 2 2" xfId="24259" xr:uid="{00000000-0005-0000-0000-0000285F0000}"/>
    <cellStyle name="Note 2 3 3 4 4 3" xfId="24260" xr:uid="{00000000-0005-0000-0000-0000295F0000}"/>
    <cellStyle name="Note 2 3 3 4 5" xfId="24261" xr:uid="{00000000-0005-0000-0000-00002A5F0000}"/>
    <cellStyle name="Note 2 3 3 4 5 2" xfId="24262" xr:uid="{00000000-0005-0000-0000-00002B5F0000}"/>
    <cellStyle name="Note 2 3 3 4 5 2 2" xfId="24263" xr:uid="{00000000-0005-0000-0000-00002C5F0000}"/>
    <cellStyle name="Note 2 3 3 4 5 3" xfId="24264" xr:uid="{00000000-0005-0000-0000-00002D5F0000}"/>
    <cellStyle name="Note 2 3 3 5" xfId="24265" xr:uid="{00000000-0005-0000-0000-00002E5F0000}"/>
    <cellStyle name="Note 2 3 3 5 2" xfId="24266" xr:uid="{00000000-0005-0000-0000-00002F5F0000}"/>
    <cellStyle name="Note 2 3 3 5 3" xfId="24267" xr:uid="{00000000-0005-0000-0000-0000305F0000}"/>
    <cellStyle name="Note 2 3 3 5 3 2" xfId="24268" xr:uid="{00000000-0005-0000-0000-0000315F0000}"/>
    <cellStyle name="Note 2 3 3 5 3 3" xfId="24269" xr:uid="{00000000-0005-0000-0000-0000325F0000}"/>
    <cellStyle name="Note 2 3 3 5 4" xfId="24270" xr:uid="{00000000-0005-0000-0000-0000335F0000}"/>
    <cellStyle name="Note 2 3 3 5 4 2" xfId="24271" xr:uid="{00000000-0005-0000-0000-0000345F0000}"/>
    <cellStyle name="Note 2 3 3 5 4 2 2" xfId="24272" xr:uid="{00000000-0005-0000-0000-0000355F0000}"/>
    <cellStyle name="Note 2 3 3 5 4 3" xfId="24273" xr:uid="{00000000-0005-0000-0000-0000365F0000}"/>
    <cellStyle name="Note 2 3 3 5 5" xfId="24274" xr:uid="{00000000-0005-0000-0000-0000375F0000}"/>
    <cellStyle name="Note 2 3 3 5 5 2" xfId="24275" xr:uid="{00000000-0005-0000-0000-0000385F0000}"/>
    <cellStyle name="Note 2 3 3 5 5 2 2" xfId="24276" xr:uid="{00000000-0005-0000-0000-0000395F0000}"/>
    <cellStyle name="Note 2 3 3 5 5 3" xfId="24277" xr:uid="{00000000-0005-0000-0000-00003A5F0000}"/>
    <cellStyle name="Note 2 3 3 5 6" xfId="24278" xr:uid="{00000000-0005-0000-0000-00003B5F0000}"/>
    <cellStyle name="Note 2 3 3 5 6 2" xfId="24279" xr:uid="{00000000-0005-0000-0000-00003C5F0000}"/>
    <cellStyle name="Note 2 3 3 5 6 2 2" xfId="24280" xr:uid="{00000000-0005-0000-0000-00003D5F0000}"/>
    <cellStyle name="Note 2 3 3 5 6 3" xfId="24281" xr:uid="{00000000-0005-0000-0000-00003E5F0000}"/>
    <cellStyle name="Note 2 3 3 5 7" xfId="24282" xr:uid="{00000000-0005-0000-0000-00003F5F0000}"/>
    <cellStyle name="Note 2 3 3 5 7 2" xfId="24283" xr:uid="{00000000-0005-0000-0000-0000405F0000}"/>
    <cellStyle name="Note 2 3 3 5 8" xfId="24284" xr:uid="{00000000-0005-0000-0000-0000415F0000}"/>
    <cellStyle name="Note 2 3 3 5 8 2" xfId="24285" xr:uid="{00000000-0005-0000-0000-0000425F0000}"/>
    <cellStyle name="Note 2 3 3 5 9" xfId="24286" xr:uid="{00000000-0005-0000-0000-0000435F0000}"/>
    <cellStyle name="Note 2 3 3 6" xfId="24287" xr:uid="{00000000-0005-0000-0000-0000445F0000}"/>
    <cellStyle name="Note 2 3 3 6 2" xfId="24288" xr:uid="{00000000-0005-0000-0000-0000455F0000}"/>
    <cellStyle name="Note 2 3 3 6 3" xfId="24289" xr:uid="{00000000-0005-0000-0000-0000465F0000}"/>
    <cellStyle name="Note 2 3 3 7" xfId="24290" xr:uid="{00000000-0005-0000-0000-0000475F0000}"/>
    <cellStyle name="Note 2 3 3 8" xfId="24291" xr:uid="{00000000-0005-0000-0000-0000485F0000}"/>
    <cellStyle name="Note 2 3 3 8 2" xfId="24292" xr:uid="{00000000-0005-0000-0000-0000495F0000}"/>
    <cellStyle name="Note 2 3 3 8 2 2" xfId="24293" xr:uid="{00000000-0005-0000-0000-00004A5F0000}"/>
    <cellStyle name="Note 2 3 3 8 3" xfId="24294" xr:uid="{00000000-0005-0000-0000-00004B5F0000}"/>
    <cellStyle name="Note 2 3 3 8 4" xfId="24295" xr:uid="{00000000-0005-0000-0000-00004C5F0000}"/>
    <cellStyle name="Note 2 3 3 8 5" xfId="24296" xr:uid="{00000000-0005-0000-0000-00004D5F0000}"/>
    <cellStyle name="Note 2 3 3 9" xfId="24297" xr:uid="{00000000-0005-0000-0000-00004E5F0000}"/>
    <cellStyle name="Note 2 3 3 9 2" xfId="24298" xr:uid="{00000000-0005-0000-0000-00004F5F0000}"/>
    <cellStyle name="Note 2 3 3 9 2 2" xfId="24299" xr:uid="{00000000-0005-0000-0000-0000505F0000}"/>
    <cellStyle name="Note 2 3 3 9 3" xfId="24300" xr:uid="{00000000-0005-0000-0000-0000515F0000}"/>
    <cellStyle name="Note 2 3 4" xfId="648" xr:uid="{00000000-0005-0000-0000-0000525F0000}"/>
    <cellStyle name="Note 2 3 4 2" xfId="24301" xr:uid="{00000000-0005-0000-0000-0000535F0000}"/>
    <cellStyle name="Note 2 3 4 2 2" xfId="24302" xr:uid="{00000000-0005-0000-0000-0000545F0000}"/>
    <cellStyle name="Note 2 3 4 2 3" xfId="24303" xr:uid="{00000000-0005-0000-0000-0000555F0000}"/>
    <cellStyle name="Note 2 3 4 2 3 2" xfId="24304" xr:uid="{00000000-0005-0000-0000-0000565F0000}"/>
    <cellStyle name="Note 2 3 4 2 3 3" xfId="24305" xr:uid="{00000000-0005-0000-0000-0000575F0000}"/>
    <cellStyle name="Note 2 3 4 2 4" xfId="24306" xr:uid="{00000000-0005-0000-0000-0000585F0000}"/>
    <cellStyle name="Note 2 3 4 2 4 2" xfId="24307" xr:uid="{00000000-0005-0000-0000-0000595F0000}"/>
    <cellStyle name="Note 2 3 4 2 4 2 2" xfId="24308" xr:uid="{00000000-0005-0000-0000-00005A5F0000}"/>
    <cellStyle name="Note 2 3 4 2 4 3" xfId="24309" xr:uid="{00000000-0005-0000-0000-00005B5F0000}"/>
    <cellStyle name="Note 2 3 4 2 5" xfId="24310" xr:uid="{00000000-0005-0000-0000-00005C5F0000}"/>
    <cellStyle name="Note 2 3 4 2 5 2" xfId="24311" xr:uid="{00000000-0005-0000-0000-00005D5F0000}"/>
    <cellStyle name="Note 2 3 4 2 5 2 2" xfId="24312" xr:uid="{00000000-0005-0000-0000-00005E5F0000}"/>
    <cellStyle name="Note 2 3 4 2 5 3" xfId="24313" xr:uid="{00000000-0005-0000-0000-00005F5F0000}"/>
    <cellStyle name="Note 2 3 4 2 6" xfId="24314" xr:uid="{00000000-0005-0000-0000-0000605F0000}"/>
    <cellStyle name="Note 2 3 4 2 6 2" xfId="24315" xr:uid="{00000000-0005-0000-0000-0000615F0000}"/>
    <cellStyle name="Note 2 3 4 2 6 2 2" xfId="24316" xr:uid="{00000000-0005-0000-0000-0000625F0000}"/>
    <cellStyle name="Note 2 3 4 2 6 3" xfId="24317" xr:uid="{00000000-0005-0000-0000-0000635F0000}"/>
    <cellStyle name="Note 2 3 4 2 7" xfId="24318" xr:uid="{00000000-0005-0000-0000-0000645F0000}"/>
    <cellStyle name="Note 2 3 4 2 7 2" xfId="24319" xr:uid="{00000000-0005-0000-0000-0000655F0000}"/>
    <cellStyle name="Note 2 3 4 2 8" xfId="24320" xr:uid="{00000000-0005-0000-0000-0000665F0000}"/>
    <cellStyle name="Note 2 3 4 2 8 2" xfId="24321" xr:uid="{00000000-0005-0000-0000-0000675F0000}"/>
    <cellStyle name="Note 2 3 4 2 9" xfId="24322" xr:uid="{00000000-0005-0000-0000-0000685F0000}"/>
    <cellStyle name="Note 2 3 4 3" xfId="24323" xr:uid="{00000000-0005-0000-0000-0000695F0000}"/>
    <cellStyle name="Note 2 3 4 3 2" xfId="24324" xr:uid="{00000000-0005-0000-0000-00006A5F0000}"/>
    <cellStyle name="Note 2 3 4 3 3" xfId="24325" xr:uid="{00000000-0005-0000-0000-00006B5F0000}"/>
    <cellStyle name="Note 2 3 4 3 3 2" xfId="24326" xr:uid="{00000000-0005-0000-0000-00006C5F0000}"/>
    <cellStyle name="Note 2 3 4 3 3 3" xfId="24327" xr:uid="{00000000-0005-0000-0000-00006D5F0000}"/>
    <cellStyle name="Note 2 3 4 3 4" xfId="24328" xr:uid="{00000000-0005-0000-0000-00006E5F0000}"/>
    <cellStyle name="Note 2 3 4 3 4 2" xfId="24329" xr:uid="{00000000-0005-0000-0000-00006F5F0000}"/>
    <cellStyle name="Note 2 3 4 3 4 2 2" xfId="24330" xr:uid="{00000000-0005-0000-0000-0000705F0000}"/>
    <cellStyle name="Note 2 3 4 3 4 3" xfId="24331" xr:uid="{00000000-0005-0000-0000-0000715F0000}"/>
    <cellStyle name="Note 2 3 4 3 5" xfId="24332" xr:uid="{00000000-0005-0000-0000-0000725F0000}"/>
    <cellStyle name="Note 2 3 4 3 5 2" xfId="24333" xr:uid="{00000000-0005-0000-0000-0000735F0000}"/>
    <cellStyle name="Note 2 3 4 3 5 2 2" xfId="24334" xr:uid="{00000000-0005-0000-0000-0000745F0000}"/>
    <cellStyle name="Note 2 3 4 3 5 3" xfId="24335" xr:uid="{00000000-0005-0000-0000-0000755F0000}"/>
    <cellStyle name="Note 2 3 4 3 6" xfId="24336" xr:uid="{00000000-0005-0000-0000-0000765F0000}"/>
    <cellStyle name="Note 2 3 4 3 6 2" xfId="24337" xr:uid="{00000000-0005-0000-0000-0000775F0000}"/>
    <cellStyle name="Note 2 3 4 3 6 2 2" xfId="24338" xr:uid="{00000000-0005-0000-0000-0000785F0000}"/>
    <cellStyle name="Note 2 3 4 3 6 3" xfId="24339" xr:uid="{00000000-0005-0000-0000-0000795F0000}"/>
    <cellStyle name="Note 2 3 4 3 7" xfId="24340" xr:uid="{00000000-0005-0000-0000-00007A5F0000}"/>
    <cellStyle name="Note 2 3 4 3 7 2" xfId="24341" xr:uid="{00000000-0005-0000-0000-00007B5F0000}"/>
    <cellStyle name="Note 2 3 4 3 8" xfId="24342" xr:uid="{00000000-0005-0000-0000-00007C5F0000}"/>
    <cellStyle name="Note 2 3 4 3 8 2" xfId="24343" xr:uid="{00000000-0005-0000-0000-00007D5F0000}"/>
    <cellStyle name="Note 2 3 4 3 9" xfId="24344" xr:uid="{00000000-0005-0000-0000-00007E5F0000}"/>
    <cellStyle name="Note 2 3 4 4" xfId="24345" xr:uid="{00000000-0005-0000-0000-00007F5F0000}"/>
    <cellStyle name="Note 2 3 4 4 2" xfId="24346" xr:uid="{00000000-0005-0000-0000-0000805F0000}"/>
    <cellStyle name="Note 2 3 4 4 3" xfId="24347" xr:uid="{00000000-0005-0000-0000-0000815F0000}"/>
    <cellStyle name="Note 2 3 4 4 3 2" xfId="24348" xr:uid="{00000000-0005-0000-0000-0000825F0000}"/>
    <cellStyle name="Note 2 3 4 4 3 2 2" xfId="24349" xr:uid="{00000000-0005-0000-0000-0000835F0000}"/>
    <cellStyle name="Note 2 3 4 4 3 3" xfId="24350" xr:uid="{00000000-0005-0000-0000-0000845F0000}"/>
    <cellStyle name="Note 2 3 4 4 4" xfId="24351" xr:uid="{00000000-0005-0000-0000-0000855F0000}"/>
    <cellStyle name="Note 2 3 4 4 4 2" xfId="24352" xr:uid="{00000000-0005-0000-0000-0000865F0000}"/>
    <cellStyle name="Note 2 3 4 4 4 2 2" xfId="24353" xr:uid="{00000000-0005-0000-0000-0000875F0000}"/>
    <cellStyle name="Note 2 3 4 4 4 3" xfId="24354" xr:uid="{00000000-0005-0000-0000-0000885F0000}"/>
    <cellStyle name="Note 2 3 4 4 5" xfId="24355" xr:uid="{00000000-0005-0000-0000-0000895F0000}"/>
    <cellStyle name="Note 2 3 4 4 5 2" xfId="24356" xr:uid="{00000000-0005-0000-0000-00008A5F0000}"/>
    <cellStyle name="Note 2 3 4 4 5 2 2" xfId="24357" xr:uid="{00000000-0005-0000-0000-00008B5F0000}"/>
    <cellStyle name="Note 2 3 4 4 5 3" xfId="24358" xr:uid="{00000000-0005-0000-0000-00008C5F0000}"/>
    <cellStyle name="Note 2 3 4 4 6" xfId="24359" xr:uid="{00000000-0005-0000-0000-00008D5F0000}"/>
    <cellStyle name="Note 2 3 4 4 6 2" xfId="24360" xr:uid="{00000000-0005-0000-0000-00008E5F0000}"/>
    <cellStyle name="Note 2 3 4 4 7" xfId="24361" xr:uid="{00000000-0005-0000-0000-00008F5F0000}"/>
    <cellStyle name="Note 2 3 4 4 7 2" xfId="24362" xr:uid="{00000000-0005-0000-0000-0000905F0000}"/>
    <cellStyle name="Note 2 3 4 4 8" xfId="24363" xr:uid="{00000000-0005-0000-0000-0000915F0000}"/>
    <cellStyle name="Note 2 3 4 4 9" xfId="24364" xr:uid="{00000000-0005-0000-0000-0000925F0000}"/>
    <cellStyle name="Note 2 3 4 5" xfId="24365" xr:uid="{00000000-0005-0000-0000-0000935F0000}"/>
    <cellStyle name="Note 2 3 4 5 2" xfId="24366" xr:uid="{00000000-0005-0000-0000-0000945F0000}"/>
    <cellStyle name="Note 2 3 4 5 3" xfId="24367" xr:uid="{00000000-0005-0000-0000-0000955F0000}"/>
    <cellStyle name="Note 2 3 4 6" xfId="24368" xr:uid="{00000000-0005-0000-0000-0000965F0000}"/>
    <cellStyle name="Note 2 3 4 6 2" xfId="24369" xr:uid="{00000000-0005-0000-0000-0000975F0000}"/>
    <cellStyle name="Note 2 3 4 6 2 2" xfId="24370" xr:uid="{00000000-0005-0000-0000-0000985F0000}"/>
    <cellStyle name="Note 2 3 4 6 2 2 2" xfId="24371" xr:uid="{00000000-0005-0000-0000-0000995F0000}"/>
    <cellStyle name="Note 2 3 4 6 2 3" xfId="24372" xr:uid="{00000000-0005-0000-0000-00009A5F0000}"/>
    <cellStyle name="Note 2 3 4 6 3" xfId="24373" xr:uid="{00000000-0005-0000-0000-00009B5F0000}"/>
    <cellStyle name="Note 2 3 4 6 3 2" xfId="24374" xr:uid="{00000000-0005-0000-0000-00009C5F0000}"/>
    <cellStyle name="Note 2 3 4 6 3 2 2" xfId="24375" xr:uid="{00000000-0005-0000-0000-00009D5F0000}"/>
    <cellStyle name="Note 2 3 4 6 3 3" xfId="24376" xr:uid="{00000000-0005-0000-0000-00009E5F0000}"/>
    <cellStyle name="Note 2 3 4 6 4" xfId="24377" xr:uid="{00000000-0005-0000-0000-00009F5F0000}"/>
    <cellStyle name="Note 2 3 4 6 4 2" xfId="24378" xr:uid="{00000000-0005-0000-0000-0000A05F0000}"/>
    <cellStyle name="Note 2 3 4 6 4 2 2" xfId="24379" xr:uid="{00000000-0005-0000-0000-0000A15F0000}"/>
    <cellStyle name="Note 2 3 4 6 4 3" xfId="24380" xr:uid="{00000000-0005-0000-0000-0000A25F0000}"/>
    <cellStyle name="Note 2 3 4 6 5" xfId="24381" xr:uid="{00000000-0005-0000-0000-0000A35F0000}"/>
    <cellStyle name="Note 2 3 4 6 5 2" xfId="24382" xr:uid="{00000000-0005-0000-0000-0000A45F0000}"/>
    <cellStyle name="Note 2 3 4 6 6" xfId="24383" xr:uid="{00000000-0005-0000-0000-0000A55F0000}"/>
    <cellStyle name="Note 2 3 4 6 6 2" xfId="24384" xr:uid="{00000000-0005-0000-0000-0000A65F0000}"/>
    <cellStyle name="Note 2 3 4 6 7" xfId="24385" xr:uid="{00000000-0005-0000-0000-0000A75F0000}"/>
    <cellStyle name="Note 2 3 4 7" xfId="24386" xr:uid="{00000000-0005-0000-0000-0000A85F0000}"/>
    <cellStyle name="Note 2 3 4 7 2" xfId="24387" xr:uid="{00000000-0005-0000-0000-0000A95F0000}"/>
    <cellStyle name="Note 2 3 4 7 2 2" xfId="24388" xr:uid="{00000000-0005-0000-0000-0000AA5F0000}"/>
    <cellStyle name="Note 2 3 4 7 3" xfId="24389" xr:uid="{00000000-0005-0000-0000-0000AB5F0000}"/>
    <cellStyle name="Note 2 3 4 8" xfId="24390" xr:uid="{00000000-0005-0000-0000-0000AC5F0000}"/>
    <cellStyle name="Note 2 3 4 8 2" xfId="24391" xr:uid="{00000000-0005-0000-0000-0000AD5F0000}"/>
    <cellStyle name="Note 2 3 4 8 2 2" xfId="24392" xr:uid="{00000000-0005-0000-0000-0000AE5F0000}"/>
    <cellStyle name="Note 2 3 4 8 3" xfId="24393" xr:uid="{00000000-0005-0000-0000-0000AF5F0000}"/>
    <cellStyle name="Note 2 3 5" xfId="649" xr:uid="{00000000-0005-0000-0000-0000B05F0000}"/>
    <cellStyle name="Note 2 3 5 10" xfId="24394" xr:uid="{00000000-0005-0000-0000-0000B15F0000}"/>
    <cellStyle name="Note 2 3 5 2" xfId="650" xr:uid="{00000000-0005-0000-0000-0000B25F0000}"/>
    <cellStyle name="Note 2 3 5 2 2" xfId="24395" xr:uid="{00000000-0005-0000-0000-0000B35F0000}"/>
    <cellStyle name="Note 2 3 5 2 3" xfId="24396" xr:uid="{00000000-0005-0000-0000-0000B45F0000}"/>
    <cellStyle name="Note 2 3 5 2 3 2" xfId="24397" xr:uid="{00000000-0005-0000-0000-0000B55F0000}"/>
    <cellStyle name="Note 2 3 5 2 3 3" xfId="24398" xr:uid="{00000000-0005-0000-0000-0000B65F0000}"/>
    <cellStyle name="Note 2 3 5 2 4" xfId="24399" xr:uid="{00000000-0005-0000-0000-0000B75F0000}"/>
    <cellStyle name="Note 2 3 5 2 4 2" xfId="24400" xr:uid="{00000000-0005-0000-0000-0000B85F0000}"/>
    <cellStyle name="Note 2 3 5 2 4 2 2" xfId="24401" xr:uid="{00000000-0005-0000-0000-0000B95F0000}"/>
    <cellStyle name="Note 2 3 5 2 4 3" xfId="24402" xr:uid="{00000000-0005-0000-0000-0000BA5F0000}"/>
    <cellStyle name="Note 2 3 5 2 5" xfId="24403" xr:uid="{00000000-0005-0000-0000-0000BB5F0000}"/>
    <cellStyle name="Note 2 3 5 2 5 2" xfId="24404" xr:uid="{00000000-0005-0000-0000-0000BC5F0000}"/>
    <cellStyle name="Note 2 3 5 2 5 2 2" xfId="24405" xr:uid="{00000000-0005-0000-0000-0000BD5F0000}"/>
    <cellStyle name="Note 2 3 5 2 5 3" xfId="24406" xr:uid="{00000000-0005-0000-0000-0000BE5F0000}"/>
    <cellStyle name="Note 2 3 5 2 6" xfId="24407" xr:uid="{00000000-0005-0000-0000-0000BF5F0000}"/>
    <cellStyle name="Note 2 3 5 2 6 2" xfId="24408" xr:uid="{00000000-0005-0000-0000-0000C05F0000}"/>
    <cellStyle name="Note 2 3 5 2 6 2 2" xfId="24409" xr:uid="{00000000-0005-0000-0000-0000C15F0000}"/>
    <cellStyle name="Note 2 3 5 2 6 3" xfId="24410" xr:uid="{00000000-0005-0000-0000-0000C25F0000}"/>
    <cellStyle name="Note 2 3 5 2 7" xfId="24411" xr:uid="{00000000-0005-0000-0000-0000C35F0000}"/>
    <cellStyle name="Note 2 3 5 2 7 2" xfId="24412" xr:uid="{00000000-0005-0000-0000-0000C45F0000}"/>
    <cellStyle name="Note 2 3 5 2 8" xfId="24413" xr:uid="{00000000-0005-0000-0000-0000C55F0000}"/>
    <cellStyle name="Note 2 3 5 2 8 2" xfId="24414" xr:uid="{00000000-0005-0000-0000-0000C65F0000}"/>
    <cellStyle name="Note 2 3 5 2 9" xfId="24415" xr:uid="{00000000-0005-0000-0000-0000C75F0000}"/>
    <cellStyle name="Note 2 3 5 3" xfId="651" xr:uid="{00000000-0005-0000-0000-0000C85F0000}"/>
    <cellStyle name="Note 2 3 5 4" xfId="24416" xr:uid="{00000000-0005-0000-0000-0000C95F0000}"/>
    <cellStyle name="Note 2 3 5 4 2" xfId="24417" xr:uid="{00000000-0005-0000-0000-0000CA5F0000}"/>
    <cellStyle name="Note 2 3 5 4 3" xfId="24418" xr:uid="{00000000-0005-0000-0000-0000CB5F0000}"/>
    <cellStyle name="Note 2 3 5 5" xfId="24419" xr:uid="{00000000-0005-0000-0000-0000CC5F0000}"/>
    <cellStyle name="Note 2 3 5 5 2" xfId="24420" xr:uid="{00000000-0005-0000-0000-0000CD5F0000}"/>
    <cellStyle name="Note 2 3 5 5 2 2" xfId="24421" xr:uid="{00000000-0005-0000-0000-0000CE5F0000}"/>
    <cellStyle name="Note 2 3 5 5 3" xfId="24422" xr:uid="{00000000-0005-0000-0000-0000CF5F0000}"/>
    <cellStyle name="Note 2 3 5 6" xfId="24423" xr:uid="{00000000-0005-0000-0000-0000D05F0000}"/>
    <cellStyle name="Note 2 3 5 6 2" xfId="24424" xr:uid="{00000000-0005-0000-0000-0000D15F0000}"/>
    <cellStyle name="Note 2 3 5 6 2 2" xfId="24425" xr:uid="{00000000-0005-0000-0000-0000D25F0000}"/>
    <cellStyle name="Note 2 3 5 6 3" xfId="24426" xr:uid="{00000000-0005-0000-0000-0000D35F0000}"/>
    <cellStyle name="Note 2 3 5 7" xfId="24427" xr:uid="{00000000-0005-0000-0000-0000D45F0000}"/>
    <cellStyle name="Note 2 3 5 7 2" xfId="24428" xr:uid="{00000000-0005-0000-0000-0000D55F0000}"/>
    <cellStyle name="Note 2 3 5 7 2 2" xfId="24429" xr:uid="{00000000-0005-0000-0000-0000D65F0000}"/>
    <cellStyle name="Note 2 3 5 7 3" xfId="24430" xr:uid="{00000000-0005-0000-0000-0000D75F0000}"/>
    <cellStyle name="Note 2 3 5 8" xfId="24431" xr:uid="{00000000-0005-0000-0000-0000D85F0000}"/>
    <cellStyle name="Note 2 3 5 8 2" xfId="24432" xr:uid="{00000000-0005-0000-0000-0000D95F0000}"/>
    <cellStyle name="Note 2 3 5 9" xfId="24433" xr:uid="{00000000-0005-0000-0000-0000DA5F0000}"/>
    <cellStyle name="Note 2 3 5 9 2" xfId="24434" xr:uid="{00000000-0005-0000-0000-0000DB5F0000}"/>
    <cellStyle name="Note 2 3 6" xfId="652" xr:uid="{00000000-0005-0000-0000-0000DC5F0000}"/>
    <cellStyle name="Note 2 3 6 2" xfId="653" xr:uid="{00000000-0005-0000-0000-0000DD5F0000}"/>
    <cellStyle name="Note 2 3 6 2 10" xfId="24435" xr:uid="{00000000-0005-0000-0000-0000DE5F0000}"/>
    <cellStyle name="Note 2 3 6 2 2" xfId="24436" xr:uid="{00000000-0005-0000-0000-0000DF5F0000}"/>
    <cellStyle name="Note 2 3 6 2 3" xfId="24437" xr:uid="{00000000-0005-0000-0000-0000E05F0000}"/>
    <cellStyle name="Note 2 3 6 2 4" xfId="24438" xr:uid="{00000000-0005-0000-0000-0000E15F0000}"/>
    <cellStyle name="Note 2 3 6 2 4 2" xfId="24439" xr:uid="{00000000-0005-0000-0000-0000E25F0000}"/>
    <cellStyle name="Note 2 3 6 2 4 2 2" xfId="24440" xr:uid="{00000000-0005-0000-0000-0000E35F0000}"/>
    <cellStyle name="Note 2 3 6 2 4 3" xfId="24441" xr:uid="{00000000-0005-0000-0000-0000E45F0000}"/>
    <cellStyle name="Note 2 3 6 2 5" xfId="24442" xr:uid="{00000000-0005-0000-0000-0000E55F0000}"/>
    <cellStyle name="Note 2 3 6 2 5 2" xfId="24443" xr:uid="{00000000-0005-0000-0000-0000E65F0000}"/>
    <cellStyle name="Note 2 3 6 2 5 2 2" xfId="24444" xr:uid="{00000000-0005-0000-0000-0000E75F0000}"/>
    <cellStyle name="Note 2 3 6 2 5 3" xfId="24445" xr:uid="{00000000-0005-0000-0000-0000E85F0000}"/>
    <cellStyle name="Note 2 3 6 2 6" xfId="24446" xr:uid="{00000000-0005-0000-0000-0000E95F0000}"/>
    <cellStyle name="Note 2 3 6 2 6 2" xfId="24447" xr:uid="{00000000-0005-0000-0000-0000EA5F0000}"/>
    <cellStyle name="Note 2 3 6 2 6 2 2" xfId="24448" xr:uid="{00000000-0005-0000-0000-0000EB5F0000}"/>
    <cellStyle name="Note 2 3 6 2 6 3" xfId="24449" xr:uid="{00000000-0005-0000-0000-0000EC5F0000}"/>
    <cellStyle name="Note 2 3 6 2 7" xfId="24450" xr:uid="{00000000-0005-0000-0000-0000ED5F0000}"/>
    <cellStyle name="Note 2 3 6 2 7 2" xfId="24451" xr:uid="{00000000-0005-0000-0000-0000EE5F0000}"/>
    <cellStyle name="Note 2 3 6 2 8" xfId="24452" xr:uid="{00000000-0005-0000-0000-0000EF5F0000}"/>
    <cellStyle name="Note 2 3 6 2 8 2" xfId="24453" xr:uid="{00000000-0005-0000-0000-0000F05F0000}"/>
    <cellStyle name="Note 2 3 6 2 9" xfId="24454" xr:uid="{00000000-0005-0000-0000-0000F15F0000}"/>
    <cellStyle name="Note 2 3 6 3" xfId="654" xr:uid="{00000000-0005-0000-0000-0000F25F0000}"/>
    <cellStyle name="Note 2 3 6 4" xfId="24455" xr:uid="{00000000-0005-0000-0000-0000F35F0000}"/>
    <cellStyle name="Note 2 3 6 4 2" xfId="24456" xr:uid="{00000000-0005-0000-0000-0000F45F0000}"/>
    <cellStyle name="Note 2 3 6 4 2 2" xfId="24457" xr:uid="{00000000-0005-0000-0000-0000F55F0000}"/>
    <cellStyle name="Note 2 3 6 4 3" xfId="24458" xr:uid="{00000000-0005-0000-0000-0000F65F0000}"/>
    <cellStyle name="Note 2 3 6 5" xfId="24459" xr:uid="{00000000-0005-0000-0000-0000F75F0000}"/>
    <cellStyle name="Note 2 3 6 5 2" xfId="24460" xr:uid="{00000000-0005-0000-0000-0000F85F0000}"/>
    <cellStyle name="Note 2 3 6 5 2 2" xfId="24461" xr:uid="{00000000-0005-0000-0000-0000F95F0000}"/>
    <cellStyle name="Note 2 3 6 5 3" xfId="24462" xr:uid="{00000000-0005-0000-0000-0000FA5F0000}"/>
    <cellStyle name="Note 2 3 7" xfId="24463" xr:uid="{00000000-0005-0000-0000-0000FB5F0000}"/>
    <cellStyle name="Note 2 3 7 2" xfId="24464" xr:uid="{00000000-0005-0000-0000-0000FC5F0000}"/>
    <cellStyle name="Note 2 3 7 3" xfId="24465" xr:uid="{00000000-0005-0000-0000-0000FD5F0000}"/>
    <cellStyle name="Note 2 3 7 3 2" xfId="24466" xr:uid="{00000000-0005-0000-0000-0000FE5F0000}"/>
    <cellStyle name="Note 2 3 7 3 3" xfId="24467" xr:uid="{00000000-0005-0000-0000-0000FF5F0000}"/>
    <cellStyle name="Note 2 3 7 4" xfId="24468" xr:uid="{00000000-0005-0000-0000-000000600000}"/>
    <cellStyle name="Note 2 3 7 4 2" xfId="24469" xr:uid="{00000000-0005-0000-0000-000001600000}"/>
    <cellStyle name="Note 2 3 7 4 2 2" xfId="24470" xr:uid="{00000000-0005-0000-0000-000002600000}"/>
    <cellStyle name="Note 2 3 7 4 3" xfId="24471" xr:uid="{00000000-0005-0000-0000-000003600000}"/>
    <cellStyle name="Note 2 3 7 5" xfId="24472" xr:uid="{00000000-0005-0000-0000-000004600000}"/>
    <cellStyle name="Note 2 3 7 5 2" xfId="24473" xr:uid="{00000000-0005-0000-0000-000005600000}"/>
    <cellStyle name="Note 2 3 7 5 2 2" xfId="24474" xr:uid="{00000000-0005-0000-0000-000006600000}"/>
    <cellStyle name="Note 2 3 7 5 3" xfId="24475" xr:uid="{00000000-0005-0000-0000-000007600000}"/>
    <cellStyle name="Note 2 3 7 6" xfId="24476" xr:uid="{00000000-0005-0000-0000-000008600000}"/>
    <cellStyle name="Note 2 3 7 6 2" xfId="24477" xr:uid="{00000000-0005-0000-0000-000009600000}"/>
    <cellStyle name="Note 2 3 7 6 2 2" xfId="24478" xr:uid="{00000000-0005-0000-0000-00000A600000}"/>
    <cellStyle name="Note 2 3 7 6 3" xfId="24479" xr:uid="{00000000-0005-0000-0000-00000B600000}"/>
    <cellStyle name="Note 2 3 7 7" xfId="24480" xr:uid="{00000000-0005-0000-0000-00000C600000}"/>
    <cellStyle name="Note 2 3 7 7 2" xfId="24481" xr:uid="{00000000-0005-0000-0000-00000D600000}"/>
    <cellStyle name="Note 2 3 7 8" xfId="24482" xr:uid="{00000000-0005-0000-0000-00000E600000}"/>
    <cellStyle name="Note 2 3 7 8 2" xfId="24483" xr:uid="{00000000-0005-0000-0000-00000F600000}"/>
    <cellStyle name="Note 2 3 7 9" xfId="24484" xr:uid="{00000000-0005-0000-0000-000010600000}"/>
    <cellStyle name="Note 2 3 8" xfId="24485" xr:uid="{00000000-0005-0000-0000-000011600000}"/>
    <cellStyle name="Note 2 3 8 2" xfId="24486" xr:uid="{00000000-0005-0000-0000-000012600000}"/>
    <cellStyle name="Note 2 3 8 3" xfId="24487" xr:uid="{00000000-0005-0000-0000-000013600000}"/>
    <cellStyle name="Note 2 3 9" xfId="24488" xr:uid="{00000000-0005-0000-0000-000014600000}"/>
    <cellStyle name="Note 2 4" xfId="655" xr:uid="{00000000-0005-0000-0000-000015600000}"/>
    <cellStyle name="Note 2 4 10" xfId="24489" xr:uid="{00000000-0005-0000-0000-000016600000}"/>
    <cellStyle name="Note 2 4 10 2" xfId="24490" xr:uid="{00000000-0005-0000-0000-000017600000}"/>
    <cellStyle name="Note 2 4 10 2 2" xfId="24491" xr:uid="{00000000-0005-0000-0000-000018600000}"/>
    <cellStyle name="Note 2 4 10 3" xfId="24492" xr:uid="{00000000-0005-0000-0000-000019600000}"/>
    <cellStyle name="Note 2 4 11" xfId="24493" xr:uid="{00000000-0005-0000-0000-00001A600000}"/>
    <cellStyle name="Note 2 4 11 2" xfId="24494" xr:uid="{00000000-0005-0000-0000-00001B600000}"/>
    <cellStyle name="Note 2 4 12" xfId="24495" xr:uid="{00000000-0005-0000-0000-00001C600000}"/>
    <cellStyle name="Note 2 4 12 2" xfId="24496" xr:uid="{00000000-0005-0000-0000-00001D600000}"/>
    <cellStyle name="Note 2 4 13" xfId="24497" xr:uid="{00000000-0005-0000-0000-00001E600000}"/>
    <cellStyle name="Note 2 4 14" xfId="24498" xr:uid="{00000000-0005-0000-0000-00001F600000}"/>
    <cellStyle name="Note 2 4 15" xfId="24499" xr:uid="{00000000-0005-0000-0000-000020600000}"/>
    <cellStyle name="Note 2 4 2" xfId="656" xr:uid="{00000000-0005-0000-0000-000021600000}"/>
    <cellStyle name="Note 2 4 2 2" xfId="24500" xr:uid="{00000000-0005-0000-0000-000022600000}"/>
    <cellStyle name="Note 2 4 2 2 2" xfId="24501" xr:uid="{00000000-0005-0000-0000-000023600000}"/>
    <cellStyle name="Note 2 4 2 2 3" xfId="24502" xr:uid="{00000000-0005-0000-0000-000024600000}"/>
    <cellStyle name="Note 2 4 2 2 3 2" xfId="24503" xr:uid="{00000000-0005-0000-0000-000025600000}"/>
    <cellStyle name="Note 2 4 2 2 3 3" xfId="24504" xr:uid="{00000000-0005-0000-0000-000026600000}"/>
    <cellStyle name="Note 2 4 2 2 4" xfId="24505" xr:uid="{00000000-0005-0000-0000-000027600000}"/>
    <cellStyle name="Note 2 4 2 2 4 2" xfId="24506" xr:uid="{00000000-0005-0000-0000-000028600000}"/>
    <cellStyle name="Note 2 4 2 2 4 2 2" xfId="24507" xr:uid="{00000000-0005-0000-0000-000029600000}"/>
    <cellStyle name="Note 2 4 2 2 4 3" xfId="24508" xr:uid="{00000000-0005-0000-0000-00002A600000}"/>
    <cellStyle name="Note 2 4 2 2 5" xfId="24509" xr:uid="{00000000-0005-0000-0000-00002B600000}"/>
    <cellStyle name="Note 2 4 2 2 5 2" xfId="24510" xr:uid="{00000000-0005-0000-0000-00002C600000}"/>
    <cellStyle name="Note 2 4 2 2 5 2 2" xfId="24511" xr:uid="{00000000-0005-0000-0000-00002D600000}"/>
    <cellStyle name="Note 2 4 2 2 5 3" xfId="24512" xr:uid="{00000000-0005-0000-0000-00002E600000}"/>
    <cellStyle name="Note 2 4 2 2 6" xfId="24513" xr:uid="{00000000-0005-0000-0000-00002F600000}"/>
    <cellStyle name="Note 2 4 2 2 6 2" xfId="24514" xr:uid="{00000000-0005-0000-0000-000030600000}"/>
    <cellStyle name="Note 2 4 2 2 6 2 2" xfId="24515" xr:uid="{00000000-0005-0000-0000-000031600000}"/>
    <cellStyle name="Note 2 4 2 2 6 3" xfId="24516" xr:uid="{00000000-0005-0000-0000-000032600000}"/>
    <cellStyle name="Note 2 4 2 2 7" xfId="24517" xr:uid="{00000000-0005-0000-0000-000033600000}"/>
    <cellStyle name="Note 2 4 2 2 7 2" xfId="24518" xr:uid="{00000000-0005-0000-0000-000034600000}"/>
    <cellStyle name="Note 2 4 2 2 8" xfId="24519" xr:uid="{00000000-0005-0000-0000-000035600000}"/>
    <cellStyle name="Note 2 4 2 2 8 2" xfId="24520" xr:uid="{00000000-0005-0000-0000-000036600000}"/>
    <cellStyle name="Note 2 4 2 2 9" xfId="24521" xr:uid="{00000000-0005-0000-0000-000037600000}"/>
    <cellStyle name="Note 2 4 2 3" xfId="24522" xr:uid="{00000000-0005-0000-0000-000038600000}"/>
    <cellStyle name="Note 2 4 2 3 2" xfId="24523" xr:uid="{00000000-0005-0000-0000-000039600000}"/>
    <cellStyle name="Note 2 4 2 3 3" xfId="24524" xr:uid="{00000000-0005-0000-0000-00003A600000}"/>
    <cellStyle name="Note 2 4 2 3 3 2" xfId="24525" xr:uid="{00000000-0005-0000-0000-00003B600000}"/>
    <cellStyle name="Note 2 4 2 3 3 3" xfId="24526" xr:uid="{00000000-0005-0000-0000-00003C600000}"/>
    <cellStyle name="Note 2 4 2 3 4" xfId="24527" xr:uid="{00000000-0005-0000-0000-00003D600000}"/>
    <cellStyle name="Note 2 4 2 3 4 2" xfId="24528" xr:uid="{00000000-0005-0000-0000-00003E600000}"/>
    <cellStyle name="Note 2 4 2 3 4 2 2" xfId="24529" xr:uid="{00000000-0005-0000-0000-00003F600000}"/>
    <cellStyle name="Note 2 4 2 3 4 3" xfId="24530" xr:uid="{00000000-0005-0000-0000-000040600000}"/>
    <cellStyle name="Note 2 4 2 3 5" xfId="24531" xr:uid="{00000000-0005-0000-0000-000041600000}"/>
    <cellStyle name="Note 2 4 2 3 5 2" xfId="24532" xr:uid="{00000000-0005-0000-0000-000042600000}"/>
    <cellStyle name="Note 2 4 2 3 5 2 2" xfId="24533" xr:uid="{00000000-0005-0000-0000-000043600000}"/>
    <cellStyle name="Note 2 4 2 3 5 3" xfId="24534" xr:uid="{00000000-0005-0000-0000-000044600000}"/>
    <cellStyle name="Note 2 4 2 3 6" xfId="24535" xr:uid="{00000000-0005-0000-0000-000045600000}"/>
    <cellStyle name="Note 2 4 2 3 6 2" xfId="24536" xr:uid="{00000000-0005-0000-0000-000046600000}"/>
    <cellStyle name="Note 2 4 2 3 6 2 2" xfId="24537" xr:uid="{00000000-0005-0000-0000-000047600000}"/>
    <cellStyle name="Note 2 4 2 3 6 3" xfId="24538" xr:uid="{00000000-0005-0000-0000-000048600000}"/>
    <cellStyle name="Note 2 4 2 3 7" xfId="24539" xr:uid="{00000000-0005-0000-0000-000049600000}"/>
    <cellStyle name="Note 2 4 2 3 7 2" xfId="24540" xr:uid="{00000000-0005-0000-0000-00004A600000}"/>
    <cellStyle name="Note 2 4 2 3 8" xfId="24541" xr:uid="{00000000-0005-0000-0000-00004B600000}"/>
    <cellStyle name="Note 2 4 2 3 8 2" xfId="24542" xr:uid="{00000000-0005-0000-0000-00004C600000}"/>
    <cellStyle name="Note 2 4 2 3 9" xfId="24543" xr:uid="{00000000-0005-0000-0000-00004D600000}"/>
    <cellStyle name="Note 2 4 2 4" xfId="24544" xr:uid="{00000000-0005-0000-0000-00004E600000}"/>
    <cellStyle name="Note 2 4 2 4 2" xfId="24545" xr:uid="{00000000-0005-0000-0000-00004F600000}"/>
    <cellStyle name="Note 2 4 2 4 3" xfId="24546" xr:uid="{00000000-0005-0000-0000-000050600000}"/>
    <cellStyle name="Note 2 4 2 4 3 2" xfId="24547" xr:uid="{00000000-0005-0000-0000-000051600000}"/>
    <cellStyle name="Note 2 4 2 4 3 2 2" xfId="24548" xr:uid="{00000000-0005-0000-0000-000052600000}"/>
    <cellStyle name="Note 2 4 2 4 3 3" xfId="24549" xr:uid="{00000000-0005-0000-0000-000053600000}"/>
    <cellStyle name="Note 2 4 2 4 4" xfId="24550" xr:uid="{00000000-0005-0000-0000-000054600000}"/>
    <cellStyle name="Note 2 4 2 4 4 2" xfId="24551" xr:uid="{00000000-0005-0000-0000-000055600000}"/>
    <cellStyle name="Note 2 4 2 4 4 2 2" xfId="24552" xr:uid="{00000000-0005-0000-0000-000056600000}"/>
    <cellStyle name="Note 2 4 2 4 4 3" xfId="24553" xr:uid="{00000000-0005-0000-0000-000057600000}"/>
    <cellStyle name="Note 2 4 2 4 5" xfId="24554" xr:uid="{00000000-0005-0000-0000-000058600000}"/>
    <cellStyle name="Note 2 4 2 4 5 2" xfId="24555" xr:uid="{00000000-0005-0000-0000-000059600000}"/>
    <cellStyle name="Note 2 4 2 4 5 2 2" xfId="24556" xr:uid="{00000000-0005-0000-0000-00005A600000}"/>
    <cellStyle name="Note 2 4 2 4 5 3" xfId="24557" xr:uid="{00000000-0005-0000-0000-00005B600000}"/>
    <cellStyle name="Note 2 4 2 4 6" xfId="24558" xr:uid="{00000000-0005-0000-0000-00005C600000}"/>
    <cellStyle name="Note 2 4 2 4 6 2" xfId="24559" xr:uid="{00000000-0005-0000-0000-00005D600000}"/>
    <cellStyle name="Note 2 4 2 4 7" xfId="24560" xr:uid="{00000000-0005-0000-0000-00005E600000}"/>
    <cellStyle name="Note 2 4 2 4 7 2" xfId="24561" xr:uid="{00000000-0005-0000-0000-00005F600000}"/>
    <cellStyle name="Note 2 4 2 4 8" xfId="24562" xr:uid="{00000000-0005-0000-0000-000060600000}"/>
    <cellStyle name="Note 2 4 2 4 9" xfId="24563" xr:uid="{00000000-0005-0000-0000-000061600000}"/>
    <cellStyle name="Note 2 4 2 5" xfId="24564" xr:uid="{00000000-0005-0000-0000-000062600000}"/>
    <cellStyle name="Note 2 4 2 5 2" xfId="24565" xr:uid="{00000000-0005-0000-0000-000063600000}"/>
    <cellStyle name="Note 2 4 2 5 3" xfId="24566" xr:uid="{00000000-0005-0000-0000-000064600000}"/>
    <cellStyle name="Note 2 4 2 6" xfId="24567" xr:uid="{00000000-0005-0000-0000-000065600000}"/>
    <cellStyle name="Note 2 4 2 6 2" xfId="24568" xr:uid="{00000000-0005-0000-0000-000066600000}"/>
    <cellStyle name="Note 2 4 2 6 2 2" xfId="24569" xr:uid="{00000000-0005-0000-0000-000067600000}"/>
    <cellStyle name="Note 2 4 2 6 2 2 2" xfId="24570" xr:uid="{00000000-0005-0000-0000-000068600000}"/>
    <cellStyle name="Note 2 4 2 6 2 3" xfId="24571" xr:uid="{00000000-0005-0000-0000-000069600000}"/>
    <cellStyle name="Note 2 4 2 6 3" xfId="24572" xr:uid="{00000000-0005-0000-0000-00006A600000}"/>
    <cellStyle name="Note 2 4 2 6 3 2" xfId="24573" xr:uid="{00000000-0005-0000-0000-00006B600000}"/>
    <cellStyle name="Note 2 4 2 6 3 2 2" xfId="24574" xr:uid="{00000000-0005-0000-0000-00006C600000}"/>
    <cellStyle name="Note 2 4 2 6 3 3" xfId="24575" xr:uid="{00000000-0005-0000-0000-00006D600000}"/>
    <cellStyle name="Note 2 4 2 6 4" xfId="24576" xr:uid="{00000000-0005-0000-0000-00006E600000}"/>
    <cellStyle name="Note 2 4 2 6 4 2" xfId="24577" xr:uid="{00000000-0005-0000-0000-00006F600000}"/>
    <cellStyle name="Note 2 4 2 6 4 2 2" xfId="24578" xr:uid="{00000000-0005-0000-0000-000070600000}"/>
    <cellStyle name="Note 2 4 2 6 4 3" xfId="24579" xr:uid="{00000000-0005-0000-0000-000071600000}"/>
    <cellStyle name="Note 2 4 2 6 5" xfId="24580" xr:uid="{00000000-0005-0000-0000-000072600000}"/>
    <cellStyle name="Note 2 4 2 6 5 2" xfId="24581" xr:uid="{00000000-0005-0000-0000-000073600000}"/>
    <cellStyle name="Note 2 4 2 6 6" xfId="24582" xr:uid="{00000000-0005-0000-0000-000074600000}"/>
    <cellStyle name="Note 2 4 2 6 6 2" xfId="24583" xr:uid="{00000000-0005-0000-0000-000075600000}"/>
    <cellStyle name="Note 2 4 2 6 7" xfId="24584" xr:uid="{00000000-0005-0000-0000-000076600000}"/>
    <cellStyle name="Note 2 4 2 7" xfId="24585" xr:uid="{00000000-0005-0000-0000-000077600000}"/>
    <cellStyle name="Note 2 4 2 7 2" xfId="24586" xr:uid="{00000000-0005-0000-0000-000078600000}"/>
    <cellStyle name="Note 2 4 2 7 2 2" xfId="24587" xr:uid="{00000000-0005-0000-0000-000079600000}"/>
    <cellStyle name="Note 2 4 2 7 3" xfId="24588" xr:uid="{00000000-0005-0000-0000-00007A600000}"/>
    <cellStyle name="Note 2 4 2 8" xfId="24589" xr:uid="{00000000-0005-0000-0000-00007B600000}"/>
    <cellStyle name="Note 2 4 2 8 2" xfId="24590" xr:uid="{00000000-0005-0000-0000-00007C600000}"/>
    <cellStyle name="Note 2 4 2 8 2 2" xfId="24591" xr:uid="{00000000-0005-0000-0000-00007D600000}"/>
    <cellStyle name="Note 2 4 2 8 3" xfId="24592" xr:uid="{00000000-0005-0000-0000-00007E600000}"/>
    <cellStyle name="Note 2 4 3" xfId="657" xr:uid="{00000000-0005-0000-0000-00007F600000}"/>
    <cellStyle name="Note 2 4 3 10" xfId="24593" xr:uid="{00000000-0005-0000-0000-000080600000}"/>
    <cellStyle name="Note 2 4 3 2" xfId="658" xr:uid="{00000000-0005-0000-0000-000081600000}"/>
    <cellStyle name="Note 2 4 3 2 2" xfId="24594" xr:uid="{00000000-0005-0000-0000-000082600000}"/>
    <cellStyle name="Note 2 4 3 2 3" xfId="24595" xr:uid="{00000000-0005-0000-0000-000083600000}"/>
    <cellStyle name="Note 2 4 3 2 3 2" xfId="24596" xr:uid="{00000000-0005-0000-0000-000084600000}"/>
    <cellStyle name="Note 2 4 3 2 3 3" xfId="24597" xr:uid="{00000000-0005-0000-0000-000085600000}"/>
    <cellStyle name="Note 2 4 3 2 4" xfId="24598" xr:uid="{00000000-0005-0000-0000-000086600000}"/>
    <cellStyle name="Note 2 4 3 2 4 2" xfId="24599" xr:uid="{00000000-0005-0000-0000-000087600000}"/>
    <cellStyle name="Note 2 4 3 2 4 2 2" xfId="24600" xr:uid="{00000000-0005-0000-0000-000088600000}"/>
    <cellStyle name="Note 2 4 3 2 4 3" xfId="24601" xr:uid="{00000000-0005-0000-0000-000089600000}"/>
    <cellStyle name="Note 2 4 3 2 5" xfId="24602" xr:uid="{00000000-0005-0000-0000-00008A600000}"/>
    <cellStyle name="Note 2 4 3 2 5 2" xfId="24603" xr:uid="{00000000-0005-0000-0000-00008B600000}"/>
    <cellStyle name="Note 2 4 3 2 5 2 2" xfId="24604" xr:uid="{00000000-0005-0000-0000-00008C600000}"/>
    <cellStyle name="Note 2 4 3 2 5 3" xfId="24605" xr:uid="{00000000-0005-0000-0000-00008D600000}"/>
    <cellStyle name="Note 2 4 3 2 6" xfId="24606" xr:uid="{00000000-0005-0000-0000-00008E600000}"/>
    <cellStyle name="Note 2 4 3 2 6 2" xfId="24607" xr:uid="{00000000-0005-0000-0000-00008F600000}"/>
    <cellStyle name="Note 2 4 3 2 6 2 2" xfId="24608" xr:uid="{00000000-0005-0000-0000-000090600000}"/>
    <cellStyle name="Note 2 4 3 2 6 3" xfId="24609" xr:uid="{00000000-0005-0000-0000-000091600000}"/>
    <cellStyle name="Note 2 4 3 2 7" xfId="24610" xr:uid="{00000000-0005-0000-0000-000092600000}"/>
    <cellStyle name="Note 2 4 3 2 7 2" xfId="24611" xr:uid="{00000000-0005-0000-0000-000093600000}"/>
    <cellStyle name="Note 2 4 3 2 8" xfId="24612" xr:uid="{00000000-0005-0000-0000-000094600000}"/>
    <cellStyle name="Note 2 4 3 2 8 2" xfId="24613" xr:uid="{00000000-0005-0000-0000-000095600000}"/>
    <cellStyle name="Note 2 4 3 2 9" xfId="24614" xr:uid="{00000000-0005-0000-0000-000096600000}"/>
    <cellStyle name="Note 2 4 3 3" xfId="659" xr:uid="{00000000-0005-0000-0000-000097600000}"/>
    <cellStyle name="Note 2 4 3 4" xfId="24615" xr:uid="{00000000-0005-0000-0000-000098600000}"/>
    <cellStyle name="Note 2 4 3 4 2" xfId="24616" xr:uid="{00000000-0005-0000-0000-000099600000}"/>
    <cellStyle name="Note 2 4 3 4 3" xfId="24617" xr:uid="{00000000-0005-0000-0000-00009A600000}"/>
    <cellStyle name="Note 2 4 3 5" xfId="24618" xr:uid="{00000000-0005-0000-0000-00009B600000}"/>
    <cellStyle name="Note 2 4 3 5 2" xfId="24619" xr:uid="{00000000-0005-0000-0000-00009C600000}"/>
    <cellStyle name="Note 2 4 3 5 2 2" xfId="24620" xr:uid="{00000000-0005-0000-0000-00009D600000}"/>
    <cellStyle name="Note 2 4 3 5 3" xfId="24621" xr:uid="{00000000-0005-0000-0000-00009E600000}"/>
    <cellStyle name="Note 2 4 3 6" xfId="24622" xr:uid="{00000000-0005-0000-0000-00009F600000}"/>
    <cellStyle name="Note 2 4 3 6 2" xfId="24623" xr:uid="{00000000-0005-0000-0000-0000A0600000}"/>
    <cellStyle name="Note 2 4 3 6 2 2" xfId="24624" xr:uid="{00000000-0005-0000-0000-0000A1600000}"/>
    <cellStyle name="Note 2 4 3 6 3" xfId="24625" xr:uid="{00000000-0005-0000-0000-0000A2600000}"/>
    <cellStyle name="Note 2 4 3 7" xfId="24626" xr:uid="{00000000-0005-0000-0000-0000A3600000}"/>
    <cellStyle name="Note 2 4 3 7 2" xfId="24627" xr:uid="{00000000-0005-0000-0000-0000A4600000}"/>
    <cellStyle name="Note 2 4 3 7 2 2" xfId="24628" xr:uid="{00000000-0005-0000-0000-0000A5600000}"/>
    <cellStyle name="Note 2 4 3 7 3" xfId="24629" xr:uid="{00000000-0005-0000-0000-0000A6600000}"/>
    <cellStyle name="Note 2 4 3 8" xfId="24630" xr:uid="{00000000-0005-0000-0000-0000A7600000}"/>
    <cellStyle name="Note 2 4 3 8 2" xfId="24631" xr:uid="{00000000-0005-0000-0000-0000A8600000}"/>
    <cellStyle name="Note 2 4 3 9" xfId="24632" xr:uid="{00000000-0005-0000-0000-0000A9600000}"/>
    <cellStyle name="Note 2 4 3 9 2" xfId="24633" xr:uid="{00000000-0005-0000-0000-0000AA600000}"/>
    <cellStyle name="Note 2 4 4" xfId="660" xr:uid="{00000000-0005-0000-0000-0000AB600000}"/>
    <cellStyle name="Note 2 4 4 2" xfId="661" xr:uid="{00000000-0005-0000-0000-0000AC600000}"/>
    <cellStyle name="Note 2 4 4 2 10" xfId="24634" xr:uid="{00000000-0005-0000-0000-0000AD600000}"/>
    <cellStyle name="Note 2 4 4 2 2" xfId="24635" xr:uid="{00000000-0005-0000-0000-0000AE600000}"/>
    <cellStyle name="Note 2 4 4 2 3" xfId="24636" xr:uid="{00000000-0005-0000-0000-0000AF600000}"/>
    <cellStyle name="Note 2 4 4 2 4" xfId="24637" xr:uid="{00000000-0005-0000-0000-0000B0600000}"/>
    <cellStyle name="Note 2 4 4 2 4 2" xfId="24638" xr:uid="{00000000-0005-0000-0000-0000B1600000}"/>
    <cellStyle name="Note 2 4 4 2 4 2 2" xfId="24639" xr:uid="{00000000-0005-0000-0000-0000B2600000}"/>
    <cellStyle name="Note 2 4 4 2 4 3" xfId="24640" xr:uid="{00000000-0005-0000-0000-0000B3600000}"/>
    <cellStyle name="Note 2 4 4 2 5" xfId="24641" xr:uid="{00000000-0005-0000-0000-0000B4600000}"/>
    <cellStyle name="Note 2 4 4 2 5 2" xfId="24642" xr:uid="{00000000-0005-0000-0000-0000B5600000}"/>
    <cellStyle name="Note 2 4 4 2 5 2 2" xfId="24643" xr:uid="{00000000-0005-0000-0000-0000B6600000}"/>
    <cellStyle name="Note 2 4 4 2 5 3" xfId="24644" xr:uid="{00000000-0005-0000-0000-0000B7600000}"/>
    <cellStyle name="Note 2 4 4 2 6" xfId="24645" xr:uid="{00000000-0005-0000-0000-0000B8600000}"/>
    <cellStyle name="Note 2 4 4 2 6 2" xfId="24646" xr:uid="{00000000-0005-0000-0000-0000B9600000}"/>
    <cellStyle name="Note 2 4 4 2 6 2 2" xfId="24647" xr:uid="{00000000-0005-0000-0000-0000BA600000}"/>
    <cellStyle name="Note 2 4 4 2 6 3" xfId="24648" xr:uid="{00000000-0005-0000-0000-0000BB600000}"/>
    <cellStyle name="Note 2 4 4 2 7" xfId="24649" xr:uid="{00000000-0005-0000-0000-0000BC600000}"/>
    <cellStyle name="Note 2 4 4 2 7 2" xfId="24650" xr:uid="{00000000-0005-0000-0000-0000BD600000}"/>
    <cellStyle name="Note 2 4 4 2 8" xfId="24651" xr:uid="{00000000-0005-0000-0000-0000BE600000}"/>
    <cellStyle name="Note 2 4 4 2 8 2" xfId="24652" xr:uid="{00000000-0005-0000-0000-0000BF600000}"/>
    <cellStyle name="Note 2 4 4 2 9" xfId="24653" xr:uid="{00000000-0005-0000-0000-0000C0600000}"/>
    <cellStyle name="Note 2 4 4 3" xfId="662" xr:uid="{00000000-0005-0000-0000-0000C1600000}"/>
    <cellStyle name="Note 2 4 4 4" xfId="24654" xr:uid="{00000000-0005-0000-0000-0000C2600000}"/>
    <cellStyle name="Note 2 4 4 4 2" xfId="24655" xr:uid="{00000000-0005-0000-0000-0000C3600000}"/>
    <cellStyle name="Note 2 4 4 4 2 2" xfId="24656" xr:uid="{00000000-0005-0000-0000-0000C4600000}"/>
    <cellStyle name="Note 2 4 4 4 3" xfId="24657" xr:uid="{00000000-0005-0000-0000-0000C5600000}"/>
    <cellStyle name="Note 2 4 4 5" xfId="24658" xr:uid="{00000000-0005-0000-0000-0000C6600000}"/>
    <cellStyle name="Note 2 4 4 5 2" xfId="24659" xr:uid="{00000000-0005-0000-0000-0000C7600000}"/>
    <cellStyle name="Note 2 4 4 5 2 2" xfId="24660" xr:uid="{00000000-0005-0000-0000-0000C8600000}"/>
    <cellStyle name="Note 2 4 4 5 3" xfId="24661" xr:uid="{00000000-0005-0000-0000-0000C9600000}"/>
    <cellStyle name="Note 2 4 5" xfId="24662" xr:uid="{00000000-0005-0000-0000-0000CA600000}"/>
    <cellStyle name="Note 2 4 5 2" xfId="24663" xr:uid="{00000000-0005-0000-0000-0000CB600000}"/>
    <cellStyle name="Note 2 4 5 3" xfId="24664" xr:uid="{00000000-0005-0000-0000-0000CC600000}"/>
    <cellStyle name="Note 2 4 5 3 2" xfId="24665" xr:uid="{00000000-0005-0000-0000-0000CD600000}"/>
    <cellStyle name="Note 2 4 5 3 3" xfId="24666" xr:uid="{00000000-0005-0000-0000-0000CE600000}"/>
    <cellStyle name="Note 2 4 5 4" xfId="24667" xr:uid="{00000000-0005-0000-0000-0000CF600000}"/>
    <cellStyle name="Note 2 4 5 4 2" xfId="24668" xr:uid="{00000000-0005-0000-0000-0000D0600000}"/>
    <cellStyle name="Note 2 4 5 4 2 2" xfId="24669" xr:uid="{00000000-0005-0000-0000-0000D1600000}"/>
    <cellStyle name="Note 2 4 5 4 3" xfId="24670" xr:uid="{00000000-0005-0000-0000-0000D2600000}"/>
    <cellStyle name="Note 2 4 5 5" xfId="24671" xr:uid="{00000000-0005-0000-0000-0000D3600000}"/>
    <cellStyle name="Note 2 4 5 5 2" xfId="24672" xr:uid="{00000000-0005-0000-0000-0000D4600000}"/>
    <cellStyle name="Note 2 4 5 5 2 2" xfId="24673" xr:uid="{00000000-0005-0000-0000-0000D5600000}"/>
    <cellStyle name="Note 2 4 5 5 3" xfId="24674" xr:uid="{00000000-0005-0000-0000-0000D6600000}"/>
    <cellStyle name="Note 2 4 5 6" xfId="24675" xr:uid="{00000000-0005-0000-0000-0000D7600000}"/>
    <cellStyle name="Note 2 4 5 6 2" xfId="24676" xr:uid="{00000000-0005-0000-0000-0000D8600000}"/>
    <cellStyle name="Note 2 4 5 6 2 2" xfId="24677" xr:uid="{00000000-0005-0000-0000-0000D9600000}"/>
    <cellStyle name="Note 2 4 5 6 3" xfId="24678" xr:uid="{00000000-0005-0000-0000-0000DA600000}"/>
    <cellStyle name="Note 2 4 5 7" xfId="24679" xr:uid="{00000000-0005-0000-0000-0000DB600000}"/>
    <cellStyle name="Note 2 4 5 7 2" xfId="24680" xr:uid="{00000000-0005-0000-0000-0000DC600000}"/>
    <cellStyle name="Note 2 4 5 8" xfId="24681" xr:uid="{00000000-0005-0000-0000-0000DD600000}"/>
    <cellStyle name="Note 2 4 5 8 2" xfId="24682" xr:uid="{00000000-0005-0000-0000-0000DE600000}"/>
    <cellStyle name="Note 2 4 5 9" xfId="24683" xr:uid="{00000000-0005-0000-0000-0000DF600000}"/>
    <cellStyle name="Note 2 4 6" xfId="24684" xr:uid="{00000000-0005-0000-0000-0000E0600000}"/>
    <cellStyle name="Note 2 4 6 2" xfId="24685" xr:uid="{00000000-0005-0000-0000-0000E1600000}"/>
    <cellStyle name="Note 2 4 6 3" xfId="24686" xr:uid="{00000000-0005-0000-0000-0000E2600000}"/>
    <cellStyle name="Note 2 4 7" xfId="24687" xr:uid="{00000000-0005-0000-0000-0000E3600000}"/>
    <cellStyle name="Note 2 4 8" xfId="24688" xr:uid="{00000000-0005-0000-0000-0000E4600000}"/>
    <cellStyle name="Note 2 4 8 2" xfId="24689" xr:uid="{00000000-0005-0000-0000-0000E5600000}"/>
    <cellStyle name="Note 2 4 8 2 2" xfId="24690" xr:uid="{00000000-0005-0000-0000-0000E6600000}"/>
    <cellStyle name="Note 2 4 8 3" xfId="24691" xr:uid="{00000000-0005-0000-0000-0000E7600000}"/>
    <cellStyle name="Note 2 4 8 4" xfId="24692" xr:uid="{00000000-0005-0000-0000-0000E8600000}"/>
    <cellStyle name="Note 2 4 8 5" xfId="24693" xr:uid="{00000000-0005-0000-0000-0000E9600000}"/>
    <cellStyle name="Note 2 4 9" xfId="24694" xr:uid="{00000000-0005-0000-0000-0000EA600000}"/>
    <cellStyle name="Note 2 4 9 2" xfId="24695" xr:uid="{00000000-0005-0000-0000-0000EB600000}"/>
    <cellStyle name="Note 2 4 9 2 2" xfId="24696" xr:uid="{00000000-0005-0000-0000-0000EC600000}"/>
    <cellStyle name="Note 2 4 9 3" xfId="24697" xr:uid="{00000000-0005-0000-0000-0000ED600000}"/>
    <cellStyle name="Note 2 5" xfId="663" xr:uid="{00000000-0005-0000-0000-0000EE600000}"/>
    <cellStyle name="Note 2 5 10" xfId="24698" xr:uid="{00000000-0005-0000-0000-0000EF600000}"/>
    <cellStyle name="Note 2 5 10 2" xfId="24699" xr:uid="{00000000-0005-0000-0000-0000F0600000}"/>
    <cellStyle name="Note 2 5 10 2 2" xfId="24700" xr:uid="{00000000-0005-0000-0000-0000F1600000}"/>
    <cellStyle name="Note 2 5 10 3" xfId="24701" xr:uid="{00000000-0005-0000-0000-0000F2600000}"/>
    <cellStyle name="Note 2 5 11" xfId="24702" xr:uid="{00000000-0005-0000-0000-0000F3600000}"/>
    <cellStyle name="Note 2 5 11 2" xfId="24703" xr:uid="{00000000-0005-0000-0000-0000F4600000}"/>
    <cellStyle name="Note 2 5 12" xfId="24704" xr:uid="{00000000-0005-0000-0000-0000F5600000}"/>
    <cellStyle name="Note 2 5 12 2" xfId="24705" xr:uid="{00000000-0005-0000-0000-0000F6600000}"/>
    <cellStyle name="Note 2 5 13" xfId="24706" xr:uid="{00000000-0005-0000-0000-0000F7600000}"/>
    <cellStyle name="Note 2 5 14" xfId="24707" xr:uid="{00000000-0005-0000-0000-0000F8600000}"/>
    <cellStyle name="Note 2 5 15" xfId="24708" xr:uid="{00000000-0005-0000-0000-0000F9600000}"/>
    <cellStyle name="Note 2 5 2" xfId="664" xr:uid="{00000000-0005-0000-0000-0000FA600000}"/>
    <cellStyle name="Note 2 5 2 2" xfId="24709" xr:uid="{00000000-0005-0000-0000-0000FB600000}"/>
    <cellStyle name="Note 2 5 2 2 2" xfId="24710" xr:uid="{00000000-0005-0000-0000-0000FC600000}"/>
    <cellStyle name="Note 2 5 2 2 3" xfId="24711" xr:uid="{00000000-0005-0000-0000-0000FD600000}"/>
    <cellStyle name="Note 2 5 2 2 3 2" xfId="24712" xr:uid="{00000000-0005-0000-0000-0000FE600000}"/>
    <cellStyle name="Note 2 5 2 2 3 3" xfId="24713" xr:uid="{00000000-0005-0000-0000-0000FF600000}"/>
    <cellStyle name="Note 2 5 2 2 4" xfId="24714" xr:uid="{00000000-0005-0000-0000-000000610000}"/>
    <cellStyle name="Note 2 5 2 2 4 2" xfId="24715" xr:uid="{00000000-0005-0000-0000-000001610000}"/>
    <cellStyle name="Note 2 5 2 2 4 2 2" xfId="24716" xr:uid="{00000000-0005-0000-0000-000002610000}"/>
    <cellStyle name="Note 2 5 2 2 4 3" xfId="24717" xr:uid="{00000000-0005-0000-0000-000003610000}"/>
    <cellStyle name="Note 2 5 2 2 5" xfId="24718" xr:uid="{00000000-0005-0000-0000-000004610000}"/>
    <cellStyle name="Note 2 5 2 2 5 2" xfId="24719" xr:uid="{00000000-0005-0000-0000-000005610000}"/>
    <cellStyle name="Note 2 5 2 2 5 2 2" xfId="24720" xr:uid="{00000000-0005-0000-0000-000006610000}"/>
    <cellStyle name="Note 2 5 2 2 5 3" xfId="24721" xr:uid="{00000000-0005-0000-0000-000007610000}"/>
    <cellStyle name="Note 2 5 2 2 6" xfId="24722" xr:uid="{00000000-0005-0000-0000-000008610000}"/>
    <cellStyle name="Note 2 5 2 2 6 2" xfId="24723" xr:uid="{00000000-0005-0000-0000-000009610000}"/>
    <cellStyle name="Note 2 5 2 2 6 2 2" xfId="24724" xr:uid="{00000000-0005-0000-0000-00000A610000}"/>
    <cellStyle name="Note 2 5 2 2 6 3" xfId="24725" xr:uid="{00000000-0005-0000-0000-00000B610000}"/>
    <cellStyle name="Note 2 5 2 2 7" xfId="24726" xr:uid="{00000000-0005-0000-0000-00000C610000}"/>
    <cellStyle name="Note 2 5 2 2 7 2" xfId="24727" xr:uid="{00000000-0005-0000-0000-00000D610000}"/>
    <cellStyle name="Note 2 5 2 2 8" xfId="24728" xr:uid="{00000000-0005-0000-0000-00000E610000}"/>
    <cellStyle name="Note 2 5 2 2 8 2" xfId="24729" xr:uid="{00000000-0005-0000-0000-00000F610000}"/>
    <cellStyle name="Note 2 5 2 2 9" xfId="24730" xr:uid="{00000000-0005-0000-0000-000010610000}"/>
    <cellStyle name="Note 2 5 2 3" xfId="24731" xr:uid="{00000000-0005-0000-0000-000011610000}"/>
    <cellStyle name="Note 2 5 2 3 2" xfId="24732" xr:uid="{00000000-0005-0000-0000-000012610000}"/>
    <cellStyle name="Note 2 5 2 3 3" xfId="24733" xr:uid="{00000000-0005-0000-0000-000013610000}"/>
    <cellStyle name="Note 2 5 2 3 3 2" xfId="24734" xr:uid="{00000000-0005-0000-0000-000014610000}"/>
    <cellStyle name="Note 2 5 2 3 3 3" xfId="24735" xr:uid="{00000000-0005-0000-0000-000015610000}"/>
    <cellStyle name="Note 2 5 2 3 4" xfId="24736" xr:uid="{00000000-0005-0000-0000-000016610000}"/>
    <cellStyle name="Note 2 5 2 3 4 2" xfId="24737" xr:uid="{00000000-0005-0000-0000-000017610000}"/>
    <cellStyle name="Note 2 5 2 3 4 2 2" xfId="24738" xr:uid="{00000000-0005-0000-0000-000018610000}"/>
    <cellStyle name="Note 2 5 2 3 4 3" xfId="24739" xr:uid="{00000000-0005-0000-0000-000019610000}"/>
    <cellStyle name="Note 2 5 2 3 5" xfId="24740" xr:uid="{00000000-0005-0000-0000-00001A610000}"/>
    <cellStyle name="Note 2 5 2 3 5 2" xfId="24741" xr:uid="{00000000-0005-0000-0000-00001B610000}"/>
    <cellStyle name="Note 2 5 2 3 5 2 2" xfId="24742" xr:uid="{00000000-0005-0000-0000-00001C610000}"/>
    <cellStyle name="Note 2 5 2 3 5 3" xfId="24743" xr:uid="{00000000-0005-0000-0000-00001D610000}"/>
    <cellStyle name="Note 2 5 2 3 6" xfId="24744" xr:uid="{00000000-0005-0000-0000-00001E610000}"/>
    <cellStyle name="Note 2 5 2 3 6 2" xfId="24745" xr:uid="{00000000-0005-0000-0000-00001F610000}"/>
    <cellStyle name="Note 2 5 2 3 6 2 2" xfId="24746" xr:uid="{00000000-0005-0000-0000-000020610000}"/>
    <cellStyle name="Note 2 5 2 3 6 3" xfId="24747" xr:uid="{00000000-0005-0000-0000-000021610000}"/>
    <cellStyle name="Note 2 5 2 3 7" xfId="24748" xr:uid="{00000000-0005-0000-0000-000022610000}"/>
    <cellStyle name="Note 2 5 2 3 7 2" xfId="24749" xr:uid="{00000000-0005-0000-0000-000023610000}"/>
    <cellStyle name="Note 2 5 2 3 8" xfId="24750" xr:uid="{00000000-0005-0000-0000-000024610000}"/>
    <cellStyle name="Note 2 5 2 3 8 2" xfId="24751" xr:uid="{00000000-0005-0000-0000-000025610000}"/>
    <cellStyle name="Note 2 5 2 3 9" xfId="24752" xr:uid="{00000000-0005-0000-0000-000026610000}"/>
    <cellStyle name="Note 2 5 2 4" xfId="24753" xr:uid="{00000000-0005-0000-0000-000027610000}"/>
    <cellStyle name="Note 2 5 2 4 2" xfId="24754" xr:uid="{00000000-0005-0000-0000-000028610000}"/>
    <cellStyle name="Note 2 5 2 4 3" xfId="24755" xr:uid="{00000000-0005-0000-0000-000029610000}"/>
    <cellStyle name="Note 2 5 2 4 3 2" xfId="24756" xr:uid="{00000000-0005-0000-0000-00002A610000}"/>
    <cellStyle name="Note 2 5 2 4 3 2 2" xfId="24757" xr:uid="{00000000-0005-0000-0000-00002B610000}"/>
    <cellStyle name="Note 2 5 2 4 3 3" xfId="24758" xr:uid="{00000000-0005-0000-0000-00002C610000}"/>
    <cellStyle name="Note 2 5 2 4 4" xfId="24759" xr:uid="{00000000-0005-0000-0000-00002D610000}"/>
    <cellStyle name="Note 2 5 2 4 4 2" xfId="24760" xr:uid="{00000000-0005-0000-0000-00002E610000}"/>
    <cellStyle name="Note 2 5 2 4 4 2 2" xfId="24761" xr:uid="{00000000-0005-0000-0000-00002F610000}"/>
    <cellStyle name="Note 2 5 2 4 4 3" xfId="24762" xr:uid="{00000000-0005-0000-0000-000030610000}"/>
    <cellStyle name="Note 2 5 2 4 5" xfId="24763" xr:uid="{00000000-0005-0000-0000-000031610000}"/>
    <cellStyle name="Note 2 5 2 4 5 2" xfId="24764" xr:uid="{00000000-0005-0000-0000-000032610000}"/>
    <cellStyle name="Note 2 5 2 4 5 2 2" xfId="24765" xr:uid="{00000000-0005-0000-0000-000033610000}"/>
    <cellStyle name="Note 2 5 2 4 5 3" xfId="24766" xr:uid="{00000000-0005-0000-0000-000034610000}"/>
    <cellStyle name="Note 2 5 2 4 6" xfId="24767" xr:uid="{00000000-0005-0000-0000-000035610000}"/>
    <cellStyle name="Note 2 5 2 4 6 2" xfId="24768" xr:uid="{00000000-0005-0000-0000-000036610000}"/>
    <cellStyle name="Note 2 5 2 4 7" xfId="24769" xr:uid="{00000000-0005-0000-0000-000037610000}"/>
    <cellStyle name="Note 2 5 2 4 7 2" xfId="24770" xr:uid="{00000000-0005-0000-0000-000038610000}"/>
    <cellStyle name="Note 2 5 2 4 8" xfId="24771" xr:uid="{00000000-0005-0000-0000-000039610000}"/>
    <cellStyle name="Note 2 5 2 4 9" xfId="24772" xr:uid="{00000000-0005-0000-0000-00003A610000}"/>
    <cellStyle name="Note 2 5 2 5" xfId="24773" xr:uid="{00000000-0005-0000-0000-00003B610000}"/>
    <cellStyle name="Note 2 5 2 5 2" xfId="24774" xr:uid="{00000000-0005-0000-0000-00003C610000}"/>
    <cellStyle name="Note 2 5 2 5 3" xfId="24775" xr:uid="{00000000-0005-0000-0000-00003D610000}"/>
    <cellStyle name="Note 2 5 2 6" xfId="24776" xr:uid="{00000000-0005-0000-0000-00003E610000}"/>
    <cellStyle name="Note 2 5 2 6 2" xfId="24777" xr:uid="{00000000-0005-0000-0000-00003F610000}"/>
    <cellStyle name="Note 2 5 2 6 2 2" xfId="24778" xr:uid="{00000000-0005-0000-0000-000040610000}"/>
    <cellStyle name="Note 2 5 2 6 2 2 2" xfId="24779" xr:uid="{00000000-0005-0000-0000-000041610000}"/>
    <cellStyle name="Note 2 5 2 6 2 3" xfId="24780" xr:uid="{00000000-0005-0000-0000-000042610000}"/>
    <cellStyle name="Note 2 5 2 6 3" xfId="24781" xr:uid="{00000000-0005-0000-0000-000043610000}"/>
    <cellStyle name="Note 2 5 2 6 3 2" xfId="24782" xr:uid="{00000000-0005-0000-0000-000044610000}"/>
    <cellStyle name="Note 2 5 2 6 3 2 2" xfId="24783" xr:uid="{00000000-0005-0000-0000-000045610000}"/>
    <cellStyle name="Note 2 5 2 6 3 3" xfId="24784" xr:uid="{00000000-0005-0000-0000-000046610000}"/>
    <cellStyle name="Note 2 5 2 6 4" xfId="24785" xr:uid="{00000000-0005-0000-0000-000047610000}"/>
    <cellStyle name="Note 2 5 2 6 4 2" xfId="24786" xr:uid="{00000000-0005-0000-0000-000048610000}"/>
    <cellStyle name="Note 2 5 2 6 4 2 2" xfId="24787" xr:uid="{00000000-0005-0000-0000-000049610000}"/>
    <cellStyle name="Note 2 5 2 6 4 3" xfId="24788" xr:uid="{00000000-0005-0000-0000-00004A610000}"/>
    <cellStyle name="Note 2 5 2 6 5" xfId="24789" xr:uid="{00000000-0005-0000-0000-00004B610000}"/>
    <cellStyle name="Note 2 5 2 6 5 2" xfId="24790" xr:uid="{00000000-0005-0000-0000-00004C610000}"/>
    <cellStyle name="Note 2 5 2 6 6" xfId="24791" xr:uid="{00000000-0005-0000-0000-00004D610000}"/>
    <cellStyle name="Note 2 5 2 6 6 2" xfId="24792" xr:uid="{00000000-0005-0000-0000-00004E610000}"/>
    <cellStyle name="Note 2 5 2 6 7" xfId="24793" xr:uid="{00000000-0005-0000-0000-00004F610000}"/>
    <cellStyle name="Note 2 5 2 7" xfId="24794" xr:uid="{00000000-0005-0000-0000-000050610000}"/>
    <cellStyle name="Note 2 5 2 7 2" xfId="24795" xr:uid="{00000000-0005-0000-0000-000051610000}"/>
    <cellStyle name="Note 2 5 2 7 2 2" xfId="24796" xr:uid="{00000000-0005-0000-0000-000052610000}"/>
    <cellStyle name="Note 2 5 2 7 3" xfId="24797" xr:uid="{00000000-0005-0000-0000-000053610000}"/>
    <cellStyle name="Note 2 5 2 8" xfId="24798" xr:uid="{00000000-0005-0000-0000-000054610000}"/>
    <cellStyle name="Note 2 5 2 8 2" xfId="24799" xr:uid="{00000000-0005-0000-0000-000055610000}"/>
    <cellStyle name="Note 2 5 2 8 2 2" xfId="24800" xr:uid="{00000000-0005-0000-0000-000056610000}"/>
    <cellStyle name="Note 2 5 2 8 3" xfId="24801" xr:uid="{00000000-0005-0000-0000-000057610000}"/>
    <cellStyle name="Note 2 5 3" xfId="665" xr:uid="{00000000-0005-0000-0000-000058610000}"/>
    <cellStyle name="Note 2 5 3 10" xfId="24802" xr:uid="{00000000-0005-0000-0000-000059610000}"/>
    <cellStyle name="Note 2 5 3 2" xfId="666" xr:uid="{00000000-0005-0000-0000-00005A610000}"/>
    <cellStyle name="Note 2 5 3 2 2" xfId="24803" xr:uid="{00000000-0005-0000-0000-00005B610000}"/>
    <cellStyle name="Note 2 5 3 2 3" xfId="24804" xr:uid="{00000000-0005-0000-0000-00005C610000}"/>
    <cellStyle name="Note 2 5 3 2 3 2" xfId="24805" xr:uid="{00000000-0005-0000-0000-00005D610000}"/>
    <cellStyle name="Note 2 5 3 2 3 3" xfId="24806" xr:uid="{00000000-0005-0000-0000-00005E610000}"/>
    <cellStyle name="Note 2 5 3 2 4" xfId="24807" xr:uid="{00000000-0005-0000-0000-00005F610000}"/>
    <cellStyle name="Note 2 5 3 2 4 2" xfId="24808" xr:uid="{00000000-0005-0000-0000-000060610000}"/>
    <cellStyle name="Note 2 5 3 2 4 2 2" xfId="24809" xr:uid="{00000000-0005-0000-0000-000061610000}"/>
    <cellStyle name="Note 2 5 3 2 4 3" xfId="24810" xr:uid="{00000000-0005-0000-0000-000062610000}"/>
    <cellStyle name="Note 2 5 3 2 5" xfId="24811" xr:uid="{00000000-0005-0000-0000-000063610000}"/>
    <cellStyle name="Note 2 5 3 2 5 2" xfId="24812" xr:uid="{00000000-0005-0000-0000-000064610000}"/>
    <cellStyle name="Note 2 5 3 2 5 2 2" xfId="24813" xr:uid="{00000000-0005-0000-0000-000065610000}"/>
    <cellStyle name="Note 2 5 3 2 5 3" xfId="24814" xr:uid="{00000000-0005-0000-0000-000066610000}"/>
    <cellStyle name="Note 2 5 3 2 6" xfId="24815" xr:uid="{00000000-0005-0000-0000-000067610000}"/>
    <cellStyle name="Note 2 5 3 2 6 2" xfId="24816" xr:uid="{00000000-0005-0000-0000-000068610000}"/>
    <cellStyle name="Note 2 5 3 2 6 2 2" xfId="24817" xr:uid="{00000000-0005-0000-0000-000069610000}"/>
    <cellStyle name="Note 2 5 3 2 6 3" xfId="24818" xr:uid="{00000000-0005-0000-0000-00006A610000}"/>
    <cellStyle name="Note 2 5 3 2 7" xfId="24819" xr:uid="{00000000-0005-0000-0000-00006B610000}"/>
    <cellStyle name="Note 2 5 3 2 7 2" xfId="24820" xr:uid="{00000000-0005-0000-0000-00006C610000}"/>
    <cellStyle name="Note 2 5 3 2 8" xfId="24821" xr:uid="{00000000-0005-0000-0000-00006D610000}"/>
    <cellStyle name="Note 2 5 3 2 8 2" xfId="24822" xr:uid="{00000000-0005-0000-0000-00006E610000}"/>
    <cellStyle name="Note 2 5 3 2 9" xfId="24823" xr:uid="{00000000-0005-0000-0000-00006F610000}"/>
    <cellStyle name="Note 2 5 3 3" xfId="667" xr:uid="{00000000-0005-0000-0000-000070610000}"/>
    <cellStyle name="Note 2 5 3 4" xfId="24824" xr:uid="{00000000-0005-0000-0000-000071610000}"/>
    <cellStyle name="Note 2 5 3 4 2" xfId="24825" xr:uid="{00000000-0005-0000-0000-000072610000}"/>
    <cellStyle name="Note 2 5 3 4 3" xfId="24826" xr:uid="{00000000-0005-0000-0000-000073610000}"/>
    <cellStyle name="Note 2 5 3 5" xfId="24827" xr:uid="{00000000-0005-0000-0000-000074610000}"/>
    <cellStyle name="Note 2 5 3 5 2" xfId="24828" xr:uid="{00000000-0005-0000-0000-000075610000}"/>
    <cellStyle name="Note 2 5 3 5 2 2" xfId="24829" xr:uid="{00000000-0005-0000-0000-000076610000}"/>
    <cellStyle name="Note 2 5 3 5 3" xfId="24830" xr:uid="{00000000-0005-0000-0000-000077610000}"/>
    <cellStyle name="Note 2 5 3 6" xfId="24831" xr:uid="{00000000-0005-0000-0000-000078610000}"/>
    <cellStyle name="Note 2 5 3 6 2" xfId="24832" xr:uid="{00000000-0005-0000-0000-000079610000}"/>
    <cellStyle name="Note 2 5 3 6 2 2" xfId="24833" xr:uid="{00000000-0005-0000-0000-00007A610000}"/>
    <cellStyle name="Note 2 5 3 6 3" xfId="24834" xr:uid="{00000000-0005-0000-0000-00007B610000}"/>
    <cellStyle name="Note 2 5 3 7" xfId="24835" xr:uid="{00000000-0005-0000-0000-00007C610000}"/>
    <cellStyle name="Note 2 5 3 7 2" xfId="24836" xr:uid="{00000000-0005-0000-0000-00007D610000}"/>
    <cellStyle name="Note 2 5 3 7 2 2" xfId="24837" xr:uid="{00000000-0005-0000-0000-00007E610000}"/>
    <cellStyle name="Note 2 5 3 7 3" xfId="24838" xr:uid="{00000000-0005-0000-0000-00007F610000}"/>
    <cellStyle name="Note 2 5 3 8" xfId="24839" xr:uid="{00000000-0005-0000-0000-000080610000}"/>
    <cellStyle name="Note 2 5 3 8 2" xfId="24840" xr:uid="{00000000-0005-0000-0000-000081610000}"/>
    <cellStyle name="Note 2 5 3 9" xfId="24841" xr:uid="{00000000-0005-0000-0000-000082610000}"/>
    <cellStyle name="Note 2 5 3 9 2" xfId="24842" xr:uid="{00000000-0005-0000-0000-000083610000}"/>
    <cellStyle name="Note 2 5 4" xfId="668" xr:uid="{00000000-0005-0000-0000-000084610000}"/>
    <cellStyle name="Note 2 5 4 2" xfId="669" xr:uid="{00000000-0005-0000-0000-000085610000}"/>
    <cellStyle name="Note 2 5 4 2 10" xfId="24843" xr:uid="{00000000-0005-0000-0000-000086610000}"/>
    <cellStyle name="Note 2 5 4 2 2" xfId="24844" xr:uid="{00000000-0005-0000-0000-000087610000}"/>
    <cellStyle name="Note 2 5 4 2 3" xfId="24845" xr:uid="{00000000-0005-0000-0000-000088610000}"/>
    <cellStyle name="Note 2 5 4 2 4" xfId="24846" xr:uid="{00000000-0005-0000-0000-000089610000}"/>
    <cellStyle name="Note 2 5 4 2 4 2" xfId="24847" xr:uid="{00000000-0005-0000-0000-00008A610000}"/>
    <cellStyle name="Note 2 5 4 2 4 2 2" xfId="24848" xr:uid="{00000000-0005-0000-0000-00008B610000}"/>
    <cellStyle name="Note 2 5 4 2 4 3" xfId="24849" xr:uid="{00000000-0005-0000-0000-00008C610000}"/>
    <cellStyle name="Note 2 5 4 2 5" xfId="24850" xr:uid="{00000000-0005-0000-0000-00008D610000}"/>
    <cellStyle name="Note 2 5 4 2 5 2" xfId="24851" xr:uid="{00000000-0005-0000-0000-00008E610000}"/>
    <cellStyle name="Note 2 5 4 2 5 2 2" xfId="24852" xr:uid="{00000000-0005-0000-0000-00008F610000}"/>
    <cellStyle name="Note 2 5 4 2 5 3" xfId="24853" xr:uid="{00000000-0005-0000-0000-000090610000}"/>
    <cellStyle name="Note 2 5 4 2 6" xfId="24854" xr:uid="{00000000-0005-0000-0000-000091610000}"/>
    <cellStyle name="Note 2 5 4 2 6 2" xfId="24855" xr:uid="{00000000-0005-0000-0000-000092610000}"/>
    <cellStyle name="Note 2 5 4 2 6 2 2" xfId="24856" xr:uid="{00000000-0005-0000-0000-000093610000}"/>
    <cellStyle name="Note 2 5 4 2 6 3" xfId="24857" xr:uid="{00000000-0005-0000-0000-000094610000}"/>
    <cellStyle name="Note 2 5 4 2 7" xfId="24858" xr:uid="{00000000-0005-0000-0000-000095610000}"/>
    <cellStyle name="Note 2 5 4 2 7 2" xfId="24859" xr:uid="{00000000-0005-0000-0000-000096610000}"/>
    <cellStyle name="Note 2 5 4 2 8" xfId="24860" xr:uid="{00000000-0005-0000-0000-000097610000}"/>
    <cellStyle name="Note 2 5 4 2 8 2" xfId="24861" xr:uid="{00000000-0005-0000-0000-000098610000}"/>
    <cellStyle name="Note 2 5 4 2 9" xfId="24862" xr:uid="{00000000-0005-0000-0000-000099610000}"/>
    <cellStyle name="Note 2 5 4 3" xfId="670" xr:uid="{00000000-0005-0000-0000-00009A610000}"/>
    <cellStyle name="Note 2 5 4 4" xfId="24863" xr:uid="{00000000-0005-0000-0000-00009B610000}"/>
    <cellStyle name="Note 2 5 4 4 2" xfId="24864" xr:uid="{00000000-0005-0000-0000-00009C610000}"/>
    <cellStyle name="Note 2 5 4 4 2 2" xfId="24865" xr:uid="{00000000-0005-0000-0000-00009D610000}"/>
    <cellStyle name="Note 2 5 4 4 3" xfId="24866" xr:uid="{00000000-0005-0000-0000-00009E610000}"/>
    <cellStyle name="Note 2 5 4 5" xfId="24867" xr:uid="{00000000-0005-0000-0000-00009F610000}"/>
    <cellStyle name="Note 2 5 4 5 2" xfId="24868" xr:uid="{00000000-0005-0000-0000-0000A0610000}"/>
    <cellStyle name="Note 2 5 4 5 2 2" xfId="24869" xr:uid="{00000000-0005-0000-0000-0000A1610000}"/>
    <cellStyle name="Note 2 5 4 5 3" xfId="24870" xr:uid="{00000000-0005-0000-0000-0000A2610000}"/>
    <cellStyle name="Note 2 5 5" xfId="24871" xr:uid="{00000000-0005-0000-0000-0000A3610000}"/>
    <cellStyle name="Note 2 5 5 2" xfId="24872" xr:uid="{00000000-0005-0000-0000-0000A4610000}"/>
    <cellStyle name="Note 2 5 5 3" xfId="24873" xr:uid="{00000000-0005-0000-0000-0000A5610000}"/>
    <cellStyle name="Note 2 5 5 3 2" xfId="24874" xr:uid="{00000000-0005-0000-0000-0000A6610000}"/>
    <cellStyle name="Note 2 5 5 3 3" xfId="24875" xr:uid="{00000000-0005-0000-0000-0000A7610000}"/>
    <cellStyle name="Note 2 5 5 4" xfId="24876" xr:uid="{00000000-0005-0000-0000-0000A8610000}"/>
    <cellStyle name="Note 2 5 5 4 2" xfId="24877" xr:uid="{00000000-0005-0000-0000-0000A9610000}"/>
    <cellStyle name="Note 2 5 5 4 2 2" xfId="24878" xr:uid="{00000000-0005-0000-0000-0000AA610000}"/>
    <cellStyle name="Note 2 5 5 4 3" xfId="24879" xr:uid="{00000000-0005-0000-0000-0000AB610000}"/>
    <cellStyle name="Note 2 5 5 5" xfId="24880" xr:uid="{00000000-0005-0000-0000-0000AC610000}"/>
    <cellStyle name="Note 2 5 5 5 2" xfId="24881" xr:uid="{00000000-0005-0000-0000-0000AD610000}"/>
    <cellStyle name="Note 2 5 5 5 2 2" xfId="24882" xr:uid="{00000000-0005-0000-0000-0000AE610000}"/>
    <cellStyle name="Note 2 5 5 5 3" xfId="24883" xr:uid="{00000000-0005-0000-0000-0000AF610000}"/>
    <cellStyle name="Note 2 5 5 6" xfId="24884" xr:uid="{00000000-0005-0000-0000-0000B0610000}"/>
    <cellStyle name="Note 2 5 5 6 2" xfId="24885" xr:uid="{00000000-0005-0000-0000-0000B1610000}"/>
    <cellStyle name="Note 2 5 5 6 2 2" xfId="24886" xr:uid="{00000000-0005-0000-0000-0000B2610000}"/>
    <cellStyle name="Note 2 5 5 6 3" xfId="24887" xr:uid="{00000000-0005-0000-0000-0000B3610000}"/>
    <cellStyle name="Note 2 5 5 7" xfId="24888" xr:uid="{00000000-0005-0000-0000-0000B4610000}"/>
    <cellStyle name="Note 2 5 5 7 2" xfId="24889" xr:uid="{00000000-0005-0000-0000-0000B5610000}"/>
    <cellStyle name="Note 2 5 5 8" xfId="24890" xr:uid="{00000000-0005-0000-0000-0000B6610000}"/>
    <cellStyle name="Note 2 5 5 8 2" xfId="24891" xr:uid="{00000000-0005-0000-0000-0000B7610000}"/>
    <cellStyle name="Note 2 5 5 9" xfId="24892" xr:uid="{00000000-0005-0000-0000-0000B8610000}"/>
    <cellStyle name="Note 2 5 6" xfId="24893" xr:uid="{00000000-0005-0000-0000-0000B9610000}"/>
    <cellStyle name="Note 2 5 6 2" xfId="24894" xr:uid="{00000000-0005-0000-0000-0000BA610000}"/>
    <cellStyle name="Note 2 5 6 3" xfId="24895" xr:uid="{00000000-0005-0000-0000-0000BB610000}"/>
    <cellStyle name="Note 2 5 7" xfId="24896" xr:uid="{00000000-0005-0000-0000-0000BC610000}"/>
    <cellStyle name="Note 2 5 8" xfId="24897" xr:uid="{00000000-0005-0000-0000-0000BD610000}"/>
    <cellStyle name="Note 2 5 8 2" xfId="24898" xr:uid="{00000000-0005-0000-0000-0000BE610000}"/>
    <cellStyle name="Note 2 5 8 2 2" xfId="24899" xr:uid="{00000000-0005-0000-0000-0000BF610000}"/>
    <cellStyle name="Note 2 5 8 3" xfId="24900" xr:uid="{00000000-0005-0000-0000-0000C0610000}"/>
    <cellStyle name="Note 2 5 8 4" xfId="24901" xr:uid="{00000000-0005-0000-0000-0000C1610000}"/>
    <cellStyle name="Note 2 5 8 5" xfId="24902" xr:uid="{00000000-0005-0000-0000-0000C2610000}"/>
    <cellStyle name="Note 2 5 9" xfId="24903" xr:uid="{00000000-0005-0000-0000-0000C3610000}"/>
    <cellStyle name="Note 2 5 9 2" xfId="24904" xr:uid="{00000000-0005-0000-0000-0000C4610000}"/>
    <cellStyle name="Note 2 5 9 2 2" xfId="24905" xr:uid="{00000000-0005-0000-0000-0000C5610000}"/>
    <cellStyle name="Note 2 5 9 3" xfId="24906" xr:uid="{00000000-0005-0000-0000-0000C6610000}"/>
    <cellStyle name="Note 2 6" xfId="671" xr:uid="{00000000-0005-0000-0000-0000C7610000}"/>
    <cellStyle name="Note 2 6 2" xfId="24907" xr:uid="{00000000-0005-0000-0000-0000C8610000}"/>
    <cellStyle name="Note 2 6 2 2" xfId="24908" xr:uid="{00000000-0005-0000-0000-0000C9610000}"/>
    <cellStyle name="Note 2 6 2 3" xfId="24909" xr:uid="{00000000-0005-0000-0000-0000CA610000}"/>
    <cellStyle name="Note 2 6 2 3 2" xfId="24910" xr:uid="{00000000-0005-0000-0000-0000CB610000}"/>
    <cellStyle name="Note 2 6 2 3 3" xfId="24911" xr:uid="{00000000-0005-0000-0000-0000CC610000}"/>
    <cellStyle name="Note 2 6 2 4" xfId="24912" xr:uid="{00000000-0005-0000-0000-0000CD610000}"/>
    <cellStyle name="Note 2 6 2 4 2" xfId="24913" xr:uid="{00000000-0005-0000-0000-0000CE610000}"/>
    <cellStyle name="Note 2 6 2 4 2 2" xfId="24914" xr:uid="{00000000-0005-0000-0000-0000CF610000}"/>
    <cellStyle name="Note 2 6 2 4 3" xfId="24915" xr:uid="{00000000-0005-0000-0000-0000D0610000}"/>
    <cellStyle name="Note 2 6 2 5" xfId="24916" xr:uid="{00000000-0005-0000-0000-0000D1610000}"/>
    <cellStyle name="Note 2 6 2 5 2" xfId="24917" xr:uid="{00000000-0005-0000-0000-0000D2610000}"/>
    <cellStyle name="Note 2 6 2 5 2 2" xfId="24918" xr:uid="{00000000-0005-0000-0000-0000D3610000}"/>
    <cellStyle name="Note 2 6 2 5 3" xfId="24919" xr:uid="{00000000-0005-0000-0000-0000D4610000}"/>
    <cellStyle name="Note 2 6 2 6" xfId="24920" xr:uid="{00000000-0005-0000-0000-0000D5610000}"/>
    <cellStyle name="Note 2 6 2 6 2" xfId="24921" xr:uid="{00000000-0005-0000-0000-0000D6610000}"/>
    <cellStyle name="Note 2 6 2 6 2 2" xfId="24922" xr:uid="{00000000-0005-0000-0000-0000D7610000}"/>
    <cellStyle name="Note 2 6 2 6 3" xfId="24923" xr:uid="{00000000-0005-0000-0000-0000D8610000}"/>
    <cellStyle name="Note 2 6 2 7" xfId="24924" xr:uid="{00000000-0005-0000-0000-0000D9610000}"/>
    <cellStyle name="Note 2 6 2 7 2" xfId="24925" xr:uid="{00000000-0005-0000-0000-0000DA610000}"/>
    <cellStyle name="Note 2 6 2 8" xfId="24926" xr:uid="{00000000-0005-0000-0000-0000DB610000}"/>
    <cellStyle name="Note 2 6 2 8 2" xfId="24927" xr:uid="{00000000-0005-0000-0000-0000DC610000}"/>
    <cellStyle name="Note 2 6 2 9" xfId="24928" xr:uid="{00000000-0005-0000-0000-0000DD610000}"/>
    <cellStyle name="Note 2 6 3" xfId="24929" xr:uid="{00000000-0005-0000-0000-0000DE610000}"/>
    <cellStyle name="Note 2 6 3 2" xfId="24930" xr:uid="{00000000-0005-0000-0000-0000DF610000}"/>
    <cellStyle name="Note 2 6 3 3" xfId="24931" xr:uid="{00000000-0005-0000-0000-0000E0610000}"/>
    <cellStyle name="Note 2 6 3 3 2" xfId="24932" xr:uid="{00000000-0005-0000-0000-0000E1610000}"/>
    <cellStyle name="Note 2 6 3 3 3" xfId="24933" xr:uid="{00000000-0005-0000-0000-0000E2610000}"/>
    <cellStyle name="Note 2 6 3 4" xfId="24934" xr:uid="{00000000-0005-0000-0000-0000E3610000}"/>
    <cellStyle name="Note 2 6 3 4 2" xfId="24935" xr:uid="{00000000-0005-0000-0000-0000E4610000}"/>
    <cellStyle name="Note 2 6 3 4 2 2" xfId="24936" xr:uid="{00000000-0005-0000-0000-0000E5610000}"/>
    <cellStyle name="Note 2 6 3 4 3" xfId="24937" xr:uid="{00000000-0005-0000-0000-0000E6610000}"/>
    <cellStyle name="Note 2 6 3 5" xfId="24938" xr:uid="{00000000-0005-0000-0000-0000E7610000}"/>
    <cellStyle name="Note 2 6 3 5 2" xfId="24939" xr:uid="{00000000-0005-0000-0000-0000E8610000}"/>
    <cellStyle name="Note 2 6 3 5 2 2" xfId="24940" xr:uid="{00000000-0005-0000-0000-0000E9610000}"/>
    <cellStyle name="Note 2 6 3 5 3" xfId="24941" xr:uid="{00000000-0005-0000-0000-0000EA610000}"/>
    <cellStyle name="Note 2 6 3 6" xfId="24942" xr:uid="{00000000-0005-0000-0000-0000EB610000}"/>
    <cellStyle name="Note 2 6 3 6 2" xfId="24943" xr:uid="{00000000-0005-0000-0000-0000EC610000}"/>
    <cellStyle name="Note 2 6 3 6 2 2" xfId="24944" xr:uid="{00000000-0005-0000-0000-0000ED610000}"/>
    <cellStyle name="Note 2 6 3 6 3" xfId="24945" xr:uid="{00000000-0005-0000-0000-0000EE610000}"/>
    <cellStyle name="Note 2 6 3 7" xfId="24946" xr:uid="{00000000-0005-0000-0000-0000EF610000}"/>
    <cellStyle name="Note 2 6 3 7 2" xfId="24947" xr:uid="{00000000-0005-0000-0000-0000F0610000}"/>
    <cellStyle name="Note 2 6 3 8" xfId="24948" xr:uid="{00000000-0005-0000-0000-0000F1610000}"/>
    <cellStyle name="Note 2 6 3 8 2" xfId="24949" xr:uid="{00000000-0005-0000-0000-0000F2610000}"/>
    <cellStyle name="Note 2 6 3 9" xfId="24950" xr:uid="{00000000-0005-0000-0000-0000F3610000}"/>
    <cellStyle name="Note 2 6 4" xfId="24951" xr:uid="{00000000-0005-0000-0000-0000F4610000}"/>
    <cellStyle name="Note 2 6 4 2" xfId="24952" xr:uid="{00000000-0005-0000-0000-0000F5610000}"/>
    <cellStyle name="Note 2 6 4 3" xfId="24953" xr:uid="{00000000-0005-0000-0000-0000F6610000}"/>
    <cellStyle name="Note 2 6 4 3 2" xfId="24954" xr:uid="{00000000-0005-0000-0000-0000F7610000}"/>
    <cellStyle name="Note 2 6 4 3 2 2" xfId="24955" xr:uid="{00000000-0005-0000-0000-0000F8610000}"/>
    <cellStyle name="Note 2 6 4 3 3" xfId="24956" xr:uid="{00000000-0005-0000-0000-0000F9610000}"/>
    <cellStyle name="Note 2 6 4 4" xfId="24957" xr:uid="{00000000-0005-0000-0000-0000FA610000}"/>
    <cellStyle name="Note 2 6 4 4 2" xfId="24958" xr:uid="{00000000-0005-0000-0000-0000FB610000}"/>
    <cellStyle name="Note 2 6 4 4 2 2" xfId="24959" xr:uid="{00000000-0005-0000-0000-0000FC610000}"/>
    <cellStyle name="Note 2 6 4 4 3" xfId="24960" xr:uid="{00000000-0005-0000-0000-0000FD610000}"/>
    <cellStyle name="Note 2 6 4 5" xfId="24961" xr:uid="{00000000-0005-0000-0000-0000FE610000}"/>
    <cellStyle name="Note 2 6 4 5 2" xfId="24962" xr:uid="{00000000-0005-0000-0000-0000FF610000}"/>
    <cellStyle name="Note 2 6 4 5 2 2" xfId="24963" xr:uid="{00000000-0005-0000-0000-000000620000}"/>
    <cellStyle name="Note 2 6 4 5 3" xfId="24964" xr:uid="{00000000-0005-0000-0000-000001620000}"/>
    <cellStyle name="Note 2 6 4 6" xfId="24965" xr:uid="{00000000-0005-0000-0000-000002620000}"/>
    <cellStyle name="Note 2 6 4 6 2" xfId="24966" xr:uid="{00000000-0005-0000-0000-000003620000}"/>
    <cellStyle name="Note 2 6 4 7" xfId="24967" xr:uid="{00000000-0005-0000-0000-000004620000}"/>
    <cellStyle name="Note 2 6 4 7 2" xfId="24968" xr:uid="{00000000-0005-0000-0000-000005620000}"/>
    <cellStyle name="Note 2 6 4 8" xfId="24969" xr:uid="{00000000-0005-0000-0000-000006620000}"/>
    <cellStyle name="Note 2 6 4 9" xfId="24970" xr:uid="{00000000-0005-0000-0000-000007620000}"/>
    <cellStyle name="Note 2 6 5" xfId="24971" xr:uid="{00000000-0005-0000-0000-000008620000}"/>
    <cellStyle name="Note 2 6 5 2" xfId="24972" xr:uid="{00000000-0005-0000-0000-000009620000}"/>
    <cellStyle name="Note 2 6 5 3" xfId="24973" xr:uid="{00000000-0005-0000-0000-00000A620000}"/>
    <cellStyle name="Note 2 6 6" xfId="24974" xr:uid="{00000000-0005-0000-0000-00000B620000}"/>
    <cellStyle name="Note 2 6 6 2" xfId="24975" xr:uid="{00000000-0005-0000-0000-00000C620000}"/>
    <cellStyle name="Note 2 6 6 2 2" xfId="24976" xr:uid="{00000000-0005-0000-0000-00000D620000}"/>
    <cellStyle name="Note 2 6 6 2 2 2" xfId="24977" xr:uid="{00000000-0005-0000-0000-00000E620000}"/>
    <cellStyle name="Note 2 6 6 2 3" xfId="24978" xr:uid="{00000000-0005-0000-0000-00000F620000}"/>
    <cellStyle name="Note 2 6 6 3" xfId="24979" xr:uid="{00000000-0005-0000-0000-000010620000}"/>
    <cellStyle name="Note 2 6 6 3 2" xfId="24980" xr:uid="{00000000-0005-0000-0000-000011620000}"/>
    <cellStyle name="Note 2 6 6 3 2 2" xfId="24981" xr:uid="{00000000-0005-0000-0000-000012620000}"/>
    <cellStyle name="Note 2 6 6 3 3" xfId="24982" xr:uid="{00000000-0005-0000-0000-000013620000}"/>
    <cellStyle name="Note 2 6 6 4" xfId="24983" xr:uid="{00000000-0005-0000-0000-000014620000}"/>
    <cellStyle name="Note 2 6 6 4 2" xfId="24984" xr:uid="{00000000-0005-0000-0000-000015620000}"/>
    <cellStyle name="Note 2 6 6 4 2 2" xfId="24985" xr:uid="{00000000-0005-0000-0000-000016620000}"/>
    <cellStyle name="Note 2 6 6 4 3" xfId="24986" xr:uid="{00000000-0005-0000-0000-000017620000}"/>
    <cellStyle name="Note 2 6 6 5" xfId="24987" xr:uid="{00000000-0005-0000-0000-000018620000}"/>
    <cellStyle name="Note 2 6 6 5 2" xfId="24988" xr:uid="{00000000-0005-0000-0000-000019620000}"/>
    <cellStyle name="Note 2 6 6 6" xfId="24989" xr:uid="{00000000-0005-0000-0000-00001A620000}"/>
    <cellStyle name="Note 2 6 6 6 2" xfId="24990" xr:uid="{00000000-0005-0000-0000-00001B620000}"/>
    <cellStyle name="Note 2 6 6 7" xfId="24991" xr:uid="{00000000-0005-0000-0000-00001C620000}"/>
    <cellStyle name="Note 2 6 7" xfId="24992" xr:uid="{00000000-0005-0000-0000-00001D620000}"/>
    <cellStyle name="Note 2 6 7 2" xfId="24993" xr:uid="{00000000-0005-0000-0000-00001E620000}"/>
    <cellStyle name="Note 2 6 7 2 2" xfId="24994" xr:uid="{00000000-0005-0000-0000-00001F620000}"/>
    <cellStyle name="Note 2 6 7 3" xfId="24995" xr:uid="{00000000-0005-0000-0000-000020620000}"/>
    <cellStyle name="Note 2 6 8" xfId="24996" xr:uid="{00000000-0005-0000-0000-000021620000}"/>
    <cellStyle name="Note 2 6 8 2" xfId="24997" xr:uid="{00000000-0005-0000-0000-000022620000}"/>
    <cellStyle name="Note 2 6 8 2 2" xfId="24998" xr:uid="{00000000-0005-0000-0000-000023620000}"/>
    <cellStyle name="Note 2 6 8 3" xfId="24999" xr:uid="{00000000-0005-0000-0000-000024620000}"/>
    <cellStyle name="Note 2 7" xfId="672" xr:uid="{00000000-0005-0000-0000-000025620000}"/>
    <cellStyle name="Note 2 7 10" xfId="25000" xr:uid="{00000000-0005-0000-0000-000026620000}"/>
    <cellStyle name="Note 2 7 2" xfId="673" xr:uid="{00000000-0005-0000-0000-000027620000}"/>
    <cellStyle name="Note 2 7 2 2" xfId="25001" xr:uid="{00000000-0005-0000-0000-000028620000}"/>
    <cellStyle name="Note 2 7 2 3" xfId="25002" xr:uid="{00000000-0005-0000-0000-000029620000}"/>
    <cellStyle name="Note 2 7 2 3 2" xfId="25003" xr:uid="{00000000-0005-0000-0000-00002A620000}"/>
    <cellStyle name="Note 2 7 2 3 3" xfId="25004" xr:uid="{00000000-0005-0000-0000-00002B620000}"/>
    <cellStyle name="Note 2 7 2 4" xfId="25005" xr:uid="{00000000-0005-0000-0000-00002C620000}"/>
    <cellStyle name="Note 2 7 2 4 2" xfId="25006" xr:uid="{00000000-0005-0000-0000-00002D620000}"/>
    <cellStyle name="Note 2 7 2 4 2 2" xfId="25007" xr:uid="{00000000-0005-0000-0000-00002E620000}"/>
    <cellStyle name="Note 2 7 2 4 3" xfId="25008" xr:uid="{00000000-0005-0000-0000-00002F620000}"/>
    <cellStyle name="Note 2 7 2 5" xfId="25009" xr:uid="{00000000-0005-0000-0000-000030620000}"/>
    <cellStyle name="Note 2 7 2 5 2" xfId="25010" xr:uid="{00000000-0005-0000-0000-000031620000}"/>
    <cellStyle name="Note 2 7 2 5 2 2" xfId="25011" xr:uid="{00000000-0005-0000-0000-000032620000}"/>
    <cellStyle name="Note 2 7 2 5 3" xfId="25012" xr:uid="{00000000-0005-0000-0000-000033620000}"/>
    <cellStyle name="Note 2 7 2 6" xfId="25013" xr:uid="{00000000-0005-0000-0000-000034620000}"/>
    <cellStyle name="Note 2 7 2 6 2" xfId="25014" xr:uid="{00000000-0005-0000-0000-000035620000}"/>
    <cellStyle name="Note 2 7 2 6 2 2" xfId="25015" xr:uid="{00000000-0005-0000-0000-000036620000}"/>
    <cellStyle name="Note 2 7 2 6 3" xfId="25016" xr:uid="{00000000-0005-0000-0000-000037620000}"/>
    <cellStyle name="Note 2 7 2 7" xfId="25017" xr:uid="{00000000-0005-0000-0000-000038620000}"/>
    <cellStyle name="Note 2 7 2 7 2" xfId="25018" xr:uid="{00000000-0005-0000-0000-000039620000}"/>
    <cellStyle name="Note 2 7 2 8" xfId="25019" xr:uid="{00000000-0005-0000-0000-00003A620000}"/>
    <cellStyle name="Note 2 7 2 8 2" xfId="25020" xr:uid="{00000000-0005-0000-0000-00003B620000}"/>
    <cellStyle name="Note 2 7 2 9" xfId="25021" xr:uid="{00000000-0005-0000-0000-00003C620000}"/>
    <cellStyle name="Note 2 7 3" xfId="674" xr:uid="{00000000-0005-0000-0000-00003D620000}"/>
    <cellStyle name="Note 2 7 4" xfId="25022" xr:uid="{00000000-0005-0000-0000-00003E620000}"/>
    <cellStyle name="Note 2 7 4 2" xfId="25023" xr:uid="{00000000-0005-0000-0000-00003F620000}"/>
    <cellStyle name="Note 2 7 4 3" xfId="25024" xr:uid="{00000000-0005-0000-0000-000040620000}"/>
    <cellStyle name="Note 2 7 5" xfId="25025" xr:uid="{00000000-0005-0000-0000-000041620000}"/>
    <cellStyle name="Note 2 7 5 2" xfId="25026" xr:uid="{00000000-0005-0000-0000-000042620000}"/>
    <cellStyle name="Note 2 7 5 2 2" xfId="25027" xr:uid="{00000000-0005-0000-0000-000043620000}"/>
    <cellStyle name="Note 2 7 5 3" xfId="25028" xr:uid="{00000000-0005-0000-0000-000044620000}"/>
    <cellStyle name="Note 2 7 6" xfId="25029" xr:uid="{00000000-0005-0000-0000-000045620000}"/>
    <cellStyle name="Note 2 7 6 2" xfId="25030" xr:uid="{00000000-0005-0000-0000-000046620000}"/>
    <cellStyle name="Note 2 7 6 2 2" xfId="25031" xr:uid="{00000000-0005-0000-0000-000047620000}"/>
    <cellStyle name="Note 2 7 6 3" xfId="25032" xr:uid="{00000000-0005-0000-0000-000048620000}"/>
    <cellStyle name="Note 2 7 7" xfId="25033" xr:uid="{00000000-0005-0000-0000-000049620000}"/>
    <cellStyle name="Note 2 7 7 2" xfId="25034" xr:uid="{00000000-0005-0000-0000-00004A620000}"/>
    <cellStyle name="Note 2 7 7 2 2" xfId="25035" xr:uid="{00000000-0005-0000-0000-00004B620000}"/>
    <cellStyle name="Note 2 7 7 3" xfId="25036" xr:uid="{00000000-0005-0000-0000-00004C620000}"/>
    <cellStyle name="Note 2 7 8" xfId="25037" xr:uid="{00000000-0005-0000-0000-00004D620000}"/>
    <cellStyle name="Note 2 7 8 2" xfId="25038" xr:uid="{00000000-0005-0000-0000-00004E620000}"/>
    <cellStyle name="Note 2 7 9" xfId="25039" xr:uid="{00000000-0005-0000-0000-00004F620000}"/>
    <cellStyle name="Note 2 7 9 2" xfId="25040" xr:uid="{00000000-0005-0000-0000-000050620000}"/>
    <cellStyle name="Note 2 8" xfId="675" xr:uid="{00000000-0005-0000-0000-000051620000}"/>
    <cellStyle name="Note 2 8 2" xfId="676" xr:uid="{00000000-0005-0000-0000-000052620000}"/>
    <cellStyle name="Note 2 8 2 10" xfId="25041" xr:uid="{00000000-0005-0000-0000-000053620000}"/>
    <cellStyle name="Note 2 8 2 2" xfId="25042" xr:uid="{00000000-0005-0000-0000-000054620000}"/>
    <cellStyle name="Note 2 8 2 3" xfId="25043" xr:uid="{00000000-0005-0000-0000-000055620000}"/>
    <cellStyle name="Note 2 8 2 4" xfId="25044" xr:uid="{00000000-0005-0000-0000-000056620000}"/>
    <cellStyle name="Note 2 8 2 4 2" xfId="25045" xr:uid="{00000000-0005-0000-0000-000057620000}"/>
    <cellStyle name="Note 2 8 2 4 2 2" xfId="25046" xr:uid="{00000000-0005-0000-0000-000058620000}"/>
    <cellStyle name="Note 2 8 2 4 3" xfId="25047" xr:uid="{00000000-0005-0000-0000-000059620000}"/>
    <cellStyle name="Note 2 8 2 5" xfId="25048" xr:uid="{00000000-0005-0000-0000-00005A620000}"/>
    <cellStyle name="Note 2 8 2 5 2" xfId="25049" xr:uid="{00000000-0005-0000-0000-00005B620000}"/>
    <cellStyle name="Note 2 8 2 5 2 2" xfId="25050" xr:uid="{00000000-0005-0000-0000-00005C620000}"/>
    <cellStyle name="Note 2 8 2 5 3" xfId="25051" xr:uid="{00000000-0005-0000-0000-00005D620000}"/>
    <cellStyle name="Note 2 8 2 6" xfId="25052" xr:uid="{00000000-0005-0000-0000-00005E620000}"/>
    <cellStyle name="Note 2 8 2 6 2" xfId="25053" xr:uid="{00000000-0005-0000-0000-00005F620000}"/>
    <cellStyle name="Note 2 8 2 6 2 2" xfId="25054" xr:uid="{00000000-0005-0000-0000-000060620000}"/>
    <cellStyle name="Note 2 8 2 6 3" xfId="25055" xr:uid="{00000000-0005-0000-0000-000061620000}"/>
    <cellStyle name="Note 2 8 2 7" xfId="25056" xr:uid="{00000000-0005-0000-0000-000062620000}"/>
    <cellStyle name="Note 2 8 2 7 2" xfId="25057" xr:uid="{00000000-0005-0000-0000-000063620000}"/>
    <cellStyle name="Note 2 8 2 8" xfId="25058" xr:uid="{00000000-0005-0000-0000-000064620000}"/>
    <cellStyle name="Note 2 8 2 8 2" xfId="25059" xr:uid="{00000000-0005-0000-0000-000065620000}"/>
    <cellStyle name="Note 2 8 2 9" xfId="25060" xr:uid="{00000000-0005-0000-0000-000066620000}"/>
    <cellStyle name="Note 2 8 3" xfId="677" xr:uid="{00000000-0005-0000-0000-000067620000}"/>
    <cellStyle name="Note 2 8 4" xfId="25061" xr:uid="{00000000-0005-0000-0000-000068620000}"/>
    <cellStyle name="Note 2 8 4 2" xfId="25062" xr:uid="{00000000-0005-0000-0000-000069620000}"/>
    <cellStyle name="Note 2 8 4 2 2" xfId="25063" xr:uid="{00000000-0005-0000-0000-00006A620000}"/>
    <cellStyle name="Note 2 8 4 3" xfId="25064" xr:uid="{00000000-0005-0000-0000-00006B620000}"/>
    <cellStyle name="Note 2 8 5" xfId="25065" xr:uid="{00000000-0005-0000-0000-00006C620000}"/>
    <cellStyle name="Note 2 8 5 2" xfId="25066" xr:uid="{00000000-0005-0000-0000-00006D620000}"/>
    <cellStyle name="Note 2 8 5 2 2" xfId="25067" xr:uid="{00000000-0005-0000-0000-00006E620000}"/>
    <cellStyle name="Note 2 8 5 3" xfId="25068" xr:uid="{00000000-0005-0000-0000-00006F620000}"/>
    <cellStyle name="Note 2 9" xfId="25069" xr:uid="{00000000-0005-0000-0000-000070620000}"/>
    <cellStyle name="Note 2 9 2" xfId="25070" xr:uid="{00000000-0005-0000-0000-000071620000}"/>
    <cellStyle name="Note 2 9 3" xfId="25071" xr:uid="{00000000-0005-0000-0000-000072620000}"/>
    <cellStyle name="Note 2 9 3 2" xfId="25072" xr:uid="{00000000-0005-0000-0000-000073620000}"/>
    <cellStyle name="Note 2 9 3 3" xfId="25073" xr:uid="{00000000-0005-0000-0000-000074620000}"/>
    <cellStyle name="Note 2 9 4" xfId="25074" xr:uid="{00000000-0005-0000-0000-000075620000}"/>
    <cellStyle name="Note 2 9 4 2" xfId="25075" xr:uid="{00000000-0005-0000-0000-000076620000}"/>
    <cellStyle name="Note 2 9 4 2 2" xfId="25076" xr:uid="{00000000-0005-0000-0000-000077620000}"/>
    <cellStyle name="Note 2 9 4 3" xfId="25077" xr:uid="{00000000-0005-0000-0000-000078620000}"/>
    <cellStyle name="Note 2 9 5" xfId="25078" xr:uid="{00000000-0005-0000-0000-000079620000}"/>
    <cellStyle name="Note 2 9 5 2" xfId="25079" xr:uid="{00000000-0005-0000-0000-00007A620000}"/>
    <cellStyle name="Note 2 9 5 2 2" xfId="25080" xr:uid="{00000000-0005-0000-0000-00007B620000}"/>
    <cellStyle name="Note 2 9 5 3" xfId="25081" xr:uid="{00000000-0005-0000-0000-00007C620000}"/>
    <cellStyle name="Note 2 9 6" xfId="25082" xr:uid="{00000000-0005-0000-0000-00007D620000}"/>
    <cellStyle name="Note 2 9 6 2" xfId="25083" xr:uid="{00000000-0005-0000-0000-00007E620000}"/>
    <cellStyle name="Note 2 9 6 2 2" xfId="25084" xr:uid="{00000000-0005-0000-0000-00007F620000}"/>
    <cellStyle name="Note 2 9 6 3" xfId="25085" xr:uid="{00000000-0005-0000-0000-000080620000}"/>
    <cellStyle name="Note 2 9 7" xfId="25086" xr:uid="{00000000-0005-0000-0000-000081620000}"/>
    <cellStyle name="Note 2 9 7 2" xfId="25087" xr:uid="{00000000-0005-0000-0000-000082620000}"/>
    <cellStyle name="Note 2 9 8" xfId="25088" xr:uid="{00000000-0005-0000-0000-000083620000}"/>
    <cellStyle name="Note 2 9 8 2" xfId="25089" xr:uid="{00000000-0005-0000-0000-000084620000}"/>
    <cellStyle name="Note 2 9 9" xfId="25090" xr:uid="{00000000-0005-0000-0000-000085620000}"/>
    <cellStyle name="Note 3" xfId="25091" xr:uid="{00000000-0005-0000-0000-000086620000}"/>
    <cellStyle name="Output" xfId="25667" builtinId="21" customBuiltin="1"/>
    <cellStyle name="Output 2" xfId="25092" xr:uid="{00000000-0005-0000-0000-000088620000}"/>
    <cellStyle name="Percent" xfId="25706" builtinId="5"/>
    <cellStyle name="Percent 10" xfId="678" xr:uid="{00000000-0005-0000-0000-000089620000}"/>
    <cellStyle name="Percent 10 2" xfId="679" xr:uid="{00000000-0005-0000-0000-00008A620000}"/>
    <cellStyle name="Percent 10 2 2" xfId="25093" xr:uid="{00000000-0005-0000-0000-00008B620000}"/>
    <cellStyle name="Percent 10 2 2 2" xfId="25094" xr:uid="{00000000-0005-0000-0000-00008C620000}"/>
    <cellStyle name="Percent 10 2 3" xfId="25095" xr:uid="{00000000-0005-0000-0000-00008D620000}"/>
    <cellStyle name="Percent 10 2 4" xfId="25096" xr:uid="{00000000-0005-0000-0000-00008E620000}"/>
    <cellStyle name="Percent 10 3" xfId="680" xr:uid="{00000000-0005-0000-0000-00008F620000}"/>
    <cellStyle name="Percent 10 3 2" xfId="681" xr:uid="{00000000-0005-0000-0000-000090620000}"/>
    <cellStyle name="Percent 10 3 2 2" xfId="25578" xr:uid="{00000000-0005-0000-0000-000091620000}"/>
    <cellStyle name="Percent 10 3 3" xfId="682" xr:uid="{00000000-0005-0000-0000-000092620000}"/>
    <cellStyle name="Percent 10 3 3 2" xfId="25097" xr:uid="{00000000-0005-0000-0000-000093620000}"/>
    <cellStyle name="Percent 10 3 4" xfId="25098" xr:uid="{00000000-0005-0000-0000-000094620000}"/>
    <cellStyle name="Percent 10 3 5" xfId="25099" xr:uid="{00000000-0005-0000-0000-000095620000}"/>
    <cellStyle name="Percent 10 3 6" xfId="25100" xr:uid="{00000000-0005-0000-0000-000096620000}"/>
    <cellStyle name="Percent 10 4" xfId="683" xr:uid="{00000000-0005-0000-0000-000097620000}"/>
    <cellStyle name="Percent 10 4 2" xfId="684" xr:uid="{00000000-0005-0000-0000-000098620000}"/>
    <cellStyle name="Percent 10 4 2 2" xfId="25579" xr:uid="{00000000-0005-0000-0000-000099620000}"/>
    <cellStyle name="Percent 10 4 3" xfId="685" xr:uid="{00000000-0005-0000-0000-00009A620000}"/>
    <cellStyle name="Percent 10 5" xfId="25101" xr:uid="{00000000-0005-0000-0000-00009B620000}"/>
    <cellStyle name="Percent 10 6" xfId="25102" xr:uid="{00000000-0005-0000-0000-00009C620000}"/>
    <cellStyle name="Percent 11" xfId="686" xr:uid="{00000000-0005-0000-0000-00009D620000}"/>
    <cellStyle name="Percent 11 2" xfId="687" xr:uid="{00000000-0005-0000-0000-00009E620000}"/>
    <cellStyle name="Percent 11 2 2" xfId="25103" xr:uid="{00000000-0005-0000-0000-00009F620000}"/>
    <cellStyle name="Percent 11 2 2 2" xfId="25104" xr:uid="{00000000-0005-0000-0000-0000A0620000}"/>
    <cellStyle name="Percent 11 2 3" xfId="25105" xr:uid="{00000000-0005-0000-0000-0000A1620000}"/>
    <cellStyle name="Percent 11 2 4" xfId="25106" xr:uid="{00000000-0005-0000-0000-0000A2620000}"/>
    <cellStyle name="Percent 11 3" xfId="688" xr:uid="{00000000-0005-0000-0000-0000A3620000}"/>
    <cellStyle name="Percent 11 3 2" xfId="689" xr:uid="{00000000-0005-0000-0000-0000A4620000}"/>
    <cellStyle name="Percent 11 3 2 2" xfId="25580" xr:uid="{00000000-0005-0000-0000-0000A5620000}"/>
    <cellStyle name="Percent 11 3 3" xfId="690" xr:uid="{00000000-0005-0000-0000-0000A6620000}"/>
    <cellStyle name="Percent 11 3 3 2" xfId="25107" xr:uid="{00000000-0005-0000-0000-0000A7620000}"/>
    <cellStyle name="Percent 11 3 4" xfId="25108" xr:uid="{00000000-0005-0000-0000-0000A8620000}"/>
    <cellStyle name="Percent 11 3 5" xfId="25109" xr:uid="{00000000-0005-0000-0000-0000A9620000}"/>
    <cellStyle name="Percent 11 3 6" xfId="25110" xr:uid="{00000000-0005-0000-0000-0000AA620000}"/>
    <cellStyle name="Percent 11 4" xfId="691" xr:uid="{00000000-0005-0000-0000-0000AB620000}"/>
    <cellStyle name="Percent 11 4 2" xfId="692" xr:uid="{00000000-0005-0000-0000-0000AC620000}"/>
    <cellStyle name="Percent 11 4 2 2" xfId="25581" xr:uid="{00000000-0005-0000-0000-0000AD620000}"/>
    <cellStyle name="Percent 11 4 3" xfId="693" xr:uid="{00000000-0005-0000-0000-0000AE620000}"/>
    <cellStyle name="Percent 11 5" xfId="25111" xr:uid="{00000000-0005-0000-0000-0000AF620000}"/>
    <cellStyle name="Percent 11 6" xfId="25112" xr:uid="{00000000-0005-0000-0000-0000B0620000}"/>
    <cellStyle name="Percent 12" xfId="694" xr:uid="{00000000-0005-0000-0000-0000B1620000}"/>
    <cellStyle name="Percent 12 10" xfId="25113" xr:uid="{00000000-0005-0000-0000-0000B2620000}"/>
    <cellStyle name="Percent 12 10 2" xfId="25114" xr:uid="{00000000-0005-0000-0000-0000B3620000}"/>
    <cellStyle name="Percent 12 10 2 2" xfId="25115" xr:uid="{00000000-0005-0000-0000-0000B4620000}"/>
    <cellStyle name="Percent 12 10 3" xfId="25116" xr:uid="{00000000-0005-0000-0000-0000B5620000}"/>
    <cellStyle name="Percent 12 11" xfId="25117" xr:uid="{00000000-0005-0000-0000-0000B6620000}"/>
    <cellStyle name="Percent 12 11 2" xfId="25118" xr:uid="{00000000-0005-0000-0000-0000B7620000}"/>
    <cellStyle name="Percent 12 11 2 2" xfId="25119" xr:uid="{00000000-0005-0000-0000-0000B8620000}"/>
    <cellStyle name="Percent 12 11 3" xfId="25120" xr:uid="{00000000-0005-0000-0000-0000B9620000}"/>
    <cellStyle name="Percent 12 2" xfId="695" xr:uid="{00000000-0005-0000-0000-0000BA620000}"/>
    <cellStyle name="Percent 12 2 2" xfId="25121" xr:uid="{00000000-0005-0000-0000-0000BB620000}"/>
    <cellStyle name="Percent 12 2 2 2" xfId="25122" xr:uid="{00000000-0005-0000-0000-0000BC620000}"/>
    <cellStyle name="Percent 12 2 2 3" xfId="25123" xr:uid="{00000000-0005-0000-0000-0000BD620000}"/>
    <cellStyle name="Percent 12 2 2 3 2" xfId="25124" xr:uid="{00000000-0005-0000-0000-0000BE620000}"/>
    <cellStyle name="Percent 12 2 2 3 3" xfId="25125" xr:uid="{00000000-0005-0000-0000-0000BF620000}"/>
    <cellStyle name="Percent 12 2 2 4" xfId="25126" xr:uid="{00000000-0005-0000-0000-0000C0620000}"/>
    <cellStyle name="Percent 12 2 2 4 2" xfId="25127" xr:uid="{00000000-0005-0000-0000-0000C1620000}"/>
    <cellStyle name="Percent 12 2 2 4 2 2" xfId="25128" xr:uid="{00000000-0005-0000-0000-0000C2620000}"/>
    <cellStyle name="Percent 12 2 2 4 3" xfId="25129" xr:uid="{00000000-0005-0000-0000-0000C3620000}"/>
    <cellStyle name="Percent 12 2 2 5" xfId="25130" xr:uid="{00000000-0005-0000-0000-0000C4620000}"/>
    <cellStyle name="Percent 12 2 2 5 2" xfId="25131" xr:uid="{00000000-0005-0000-0000-0000C5620000}"/>
    <cellStyle name="Percent 12 2 2 5 2 2" xfId="25132" xr:uid="{00000000-0005-0000-0000-0000C6620000}"/>
    <cellStyle name="Percent 12 2 2 5 3" xfId="25133" xr:uid="{00000000-0005-0000-0000-0000C7620000}"/>
    <cellStyle name="Percent 12 2 2 6" xfId="25134" xr:uid="{00000000-0005-0000-0000-0000C8620000}"/>
    <cellStyle name="Percent 12 2 2 6 2" xfId="25135" xr:uid="{00000000-0005-0000-0000-0000C9620000}"/>
    <cellStyle name="Percent 12 2 2 6 2 2" xfId="25136" xr:uid="{00000000-0005-0000-0000-0000CA620000}"/>
    <cellStyle name="Percent 12 2 2 6 3" xfId="25137" xr:uid="{00000000-0005-0000-0000-0000CB620000}"/>
    <cellStyle name="Percent 12 2 2 7" xfId="25138" xr:uid="{00000000-0005-0000-0000-0000CC620000}"/>
    <cellStyle name="Percent 12 2 2 7 2" xfId="25139" xr:uid="{00000000-0005-0000-0000-0000CD620000}"/>
    <cellStyle name="Percent 12 2 2 8" xfId="25140" xr:uid="{00000000-0005-0000-0000-0000CE620000}"/>
    <cellStyle name="Percent 12 2 2 8 2" xfId="25141" xr:uid="{00000000-0005-0000-0000-0000CF620000}"/>
    <cellStyle name="Percent 12 2 2 9" xfId="25142" xr:uid="{00000000-0005-0000-0000-0000D0620000}"/>
    <cellStyle name="Percent 12 2 3" xfId="25143" xr:uid="{00000000-0005-0000-0000-0000D1620000}"/>
    <cellStyle name="Percent 12 2 3 2" xfId="25144" xr:uid="{00000000-0005-0000-0000-0000D2620000}"/>
    <cellStyle name="Percent 12 2 3 3" xfId="25145" xr:uid="{00000000-0005-0000-0000-0000D3620000}"/>
    <cellStyle name="Percent 12 2 3 3 2" xfId="25146" xr:uid="{00000000-0005-0000-0000-0000D4620000}"/>
    <cellStyle name="Percent 12 2 3 3 3" xfId="25147" xr:uid="{00000000-0005-0000-0000-0000D5620000}"/>
    <cellStyle name="Percent 12 2 3 4" xfId="25148" xr:uid="{00000000-0005-0000-0000-0000D6620000}"/>
    <cellStyle name="Percent 12 2 3 4 2" xfId="25149" xr:uid="{00000000-0005-0000-0000-0000D7620000}"/>
    <cellStyle name="Percent 12 2 3 4 2 2" xfId="25150" xr:uid="{00000000-0005-0000-0000-0000D8620000}"/>
    <cellStyle name="Percent 12 2 3 4 3" xfId="25151" xr:uid="{00000000-0005-0000-0000-0000D9620000}"/>
    <cellStyle name="Percent 12 2 3 5" xfId="25152" xr:uid="{00000000-0005-0000-0000-0000DA620000}"/>
    <cellStyle name="Percent 12 2 3 5 2" xfId="25153" xr:uid="{00000000-0005-0000-0000-0000DB620000}"/>
    <cellStyle name="Percent 12 2 3 5 2 2" xfId="25154" xr:uid="{00000000-0005-0000-0000-0000DC620000}"/>
    <cellStyle name="Percent 12 2 3 5 3" xfId="25155" xr:uid="{00000000-0005-0000-0000-0000DD620000}"/>
    <cellStyle name="Percent 12 2 3 6" xfId="25156" xr:uid="{00000000-0005-0000-0000-0000DE620000}"/>
    <cellStyle name="Percent 12 2 3 6 2" xfId="25157" xr:uid="{00000000-0005-0000-0000-0000DF620000}"/>
    <cellStyle name="Percent 12 2 3 6 2 2" xfId="25158" xr:uid="{00000000-0005-0000-0000-0000E0620000}"/>
    <cellStyle name="Percent 12 2 3 6 3" xfId="25159" xr:uid="{00000000-0005-0000-0000-0000E1620000}"/>
    <cellStyle name="Percent 12 2 3 7" xfId="25160" xr:uid="{00000000-0005-0000-0000-0000E2620000}"/>
    <cellStyle name="Percent 12 2 3 7 2" xfId="25161" xr:uid="{00000000-0005-0000-0000-0000E3620000}"/>
    <cellStyle name="Percent 12 2 3 8" xfId="25162" xr:uid="{00000000-0005-0000-0000-0000E4620000}"/>
    <cellStyle name="Percent 12 2 3 8 2" xfId="25163" xr:uid="{00000000-0005-0000-0000-0000E5620000}"/>
    <cellStyle name="Percent 12 2 3 9" xfId="25164" xr:uid="{00000000-0005-0000-0000-0000E6620000}"/>
    <cellStyle name="Percent 12 2 4" xfId="25165" xr:uid="{00000000-0005-0000-0000-0000E7620000}"/>
    <cellStyle name="Percent 12 2 4 2" xfId="25166" xr:uid="{00000000-0005-0000-0000-0000E8620000}"/>
    <cellStyle name="Percent 12 2 4 3" xfId="25167" xr:uid="{00000000-0005-0000-0000-0000E9620000}"/>
    <cellStyle name="Percent 12 2 4 3 2" xfId="25168" xr:uid="{00000000-0005-0000-0000-0000EA620000}"/>
    <cellStyle name="Percent 12 2 4 3 2 2" xfId="25169" xr:uid="{00000000-0005-0000-0000-0000EB620000}"/>
    <cellStyle name="Percent 12 2 4 3 3" xfId="25170" xr:uid="{00000000-0005-0000-0000-0000EC620000}"/>
    <cellStyle name="Percent 12 2 4 4" xfId="25171" xr:uid="{00000000-0005-0000-0000-0000ED620000}"/>
    <cellStyle name="Percent 12 2 4 4 2" xfId="25172" xr:uid="{00000000-0005-0000-0000-0000EE620000}"/>
    <cellStyle name="Percent 12 2 4 4 2 2" xfId="25173" xr:uid="{00000000-0005-0000-0000-0000EF620000}"/>
    <cellStyle name="Percent 12 2 4 4 3" xfId="25174" xr:uid="{00000000-0005-0000-0000-0000F0620000}"/>
    <cellStyle name="Percent 12 2 4 5" xfId="25175" xr:uid="{00000000-0005-0000-0000-0000F1620000}"/>
    <cellStyle name="Percent 12 2 4 5 2" xfId="25176" xr:uid="{00000000-0005-0000-0000-0000F2620000}"/>
    <cellStyle name="Percent 12 2 4 5 2 2" xfId="25177" xr:uid="{00000000-0005-0000-0000-0000F3620000}"/>
    <cellStyle name="Percent 12 2 4 5 3" xfId="25178" xr:uid="{00000000-0005-0000-0000-0000F4620000}"/>
    <cellStyle name="Percent 12 2 4 6" xfId="25179" xr:uid="{00000000-0005-0000-0000-0000F5620000}"/>
    <cellStyle name="Percent 12 2 4 6 2" xfId="25180" xr:uid="{00000000-0005-0000-0000-0000F6620000}"/>
    <cellStyle name="Percent 12 2 4 7" xfId="25181" xr:uid="{00000000-0005-0000-0000-0000F7620000}"/>
    <cellStyle name="Percent 12 2 4 7 2" xfId="25182" xr:uid="{00000000-0005-0000-0000-0000F8620000}"/>
    <cellStyle name="Percent 12 2 4 8" xfId="25183" xr:uid="{00000000-0005-0000-0000-0000F9620000}"/>
    <cellStyle name="Percent 12 2 4 9" xfId="25184" xr:uid="{00000000-0005-0000-0000-0000FA620000}"/>
    <cellStyle name="Percent 12 2 5" xfId="25185" xr:uid="{00000000-0005-0000-0000-0000FB620000}"/>
    <cellStyle name="Percent 12 2 5 2" xfId="25186" xr:uid="{00000000-0005-0000-0000-0000FC620000}"/>
    <cellStyle name="Percent 12 2 5 3" xfId="25187" xr:uid="{00000000-0005-0000-0000-0000FD620000}"/>
    <cellStyle name="Percent 12 2 6" xfId="25188" xr:uid="{00000000-0005-0000-0000-0000FE620000}"/>
    <cellStyle name="Percent 12 2 6 2" xfId="25189" xr:uid="{00000000-0005-0000-0000-0000FF620000}"/>
    <cellStyle name="Percent 12 2 6 2 2" xfId="25190" xr:uid="{00000000-0005-0000-0000-000000630000}"/>
    <cellStyle name="Percent 12 2 6 2 2 2" xfId="25191" xr:uid="{00000000-0005-0000-0000-000001630000}"/>
    <cellStyle name="Percent 12 2 6 2 3" xfId="25192" xr:uid="{00000000-0005-0000-0000-000002630000}"/>
    <cellStyle name="Percent 12 2 6 3" xfId="25193" xr:uid="{00000000-0005-0000-0000-000003630000}"/>
    <cellStyle name="Percent 12 2 6 3 2" xfId="25194" xr:uid="{00000000-0005-0000-0000-000004630000}"/>
    <cellStyle name="Percent 12 2 6 3 2 2" xfId="25195" xr:uid="{00000000-0005-0000-0000-000005630000}"/>
    <cellStyle name="Percent 12 2 6 3 3" xfId="25196" xr:uid="{00000000-0005-0000-0000-000006630000}"/>
    <cellStyle name="Percent 12 2 6 4" xfId="25197" xr:uid="{00000000-0005-0000-0000-000007630000}"/>
    <cellStyle name="Percent 12 2 6 4 2" xfId="25198" xr:uid="{00000000-0005-0000-0000-000008630000}"/>
    <cellStyle name="Percent 12 2 6 4 2 2" xfId="25199" xr:uid="{00000000-0005-0000-0000-000009630000}"/>
    <cellStyle name="Percent 12 2 6 4 3" xfId="25200" xr:uid="{00000000-0005-0000-0000-00000A630000}"/>
    <cellStyle name="Percent 12 2 6 5" xfId="25201" xr:uid="{00000000-0005-0000-0000-00000B630000}"/>
    <cellStyle name="Percent 12 2 6 5 2" xfId="25202" xr:uid="{00000000-0005-0000-0000-00000C630000}"/>
    <cellStyle name="Percent 12 2 6 6" xfId="25203" xr:uid="{00000000-0005-0000-0000-00000D630000}"/>
    <cellStyle name="Percent 12 2 6 6 2" xfId="25204" xr:uid="{00000000-0005-0000-0000-00000E630000}"/>
    <cellStyle name="Percent 12 2 6 7" xfId="25205" xr:uid="{00000000-0005-0000-0000-00000F630000}"/>
    <cellStyle name="Percent 12 2 7" xfId="25206" xr:uid="{00000000-0005-0000-0000-000010630000}"/>
    <cellStyle name="Percent 12 2 7 2" xfId="25207" xr:uid="{00000000-0005-0000-0000-000011630000}"/>
    <cellStyle name="Percent 12 2 7 2 2" xfId="25208" xr:uid="{00000000-0005-0000-0000-000012630000}"/>
    <cellStyle name="Percent 12 2 7 3" xfId="25209" xr:uid="{00000000-0005-0000-0000-000013630000}"/>
    <cellStyle name="Percent 12 2 8" xfId="25210" xr:uid="{00000000-0005-0000-0000-000014630000}"/>
    <cellStyle name="Percent 12 2 8 2" xfId="25211" xr:uid="{00000000-0005-0000-0000-000015630000}"/>
    <cellStyle name="Percent 12 2 8 2 2" xfId="25212" xr:uid="{00000000-0005-0000-0000-000016630000}"/>
    <cellStyle name="Percent 12 2 8 3" xfId="25213" xr:uid="{00000000-0005-0000-0000-000017630000}"/>
    <cellStyle name="Percent 12 3" xfId="25214" xr:uid="{00000000-0005-0000-0000-000018630000}"/>
    <cellStyle name="Percent 12 3 10" xfId="25215" xr:uid="{00000000-0005-0000-0000-000019630000}"/>
    <cellStyle name="Percent 12 3 2" xfId="25216" xr:uid="{00000000-0005-0000-0000-00001A630000}"/>
    <cellStyle name="Percent 12 3 2 2" xfId="25217" xr:uid="{00000000-0005-0000-0000-00001B630000}"/>
    <cellStyle name="Percent 12 3 2 3" xfId="25218" xr:uid="{00000000-0005-0000-0000-00001C630000}"/>
    <cellStyle name="Percent 12 3 2 3 2" xfId="25219" xr:uid="{00000000-0005-0000-0000-00001D630000}"/>
    <cellStyle name="Percent 12 3 2 3 3" xfId="25220" xr:uid="{00000000-0005-0000-0000-00001E630000}"/>
    <cellStyle name="Percent 12 3 2 4" xfId="25221" xr:uid="{00000000-0005-0000-0000-00001F630000}"/>
    <cellStyle name="Percent 12 3 2 4 2" xfId="25222" xr:uid="{00000000-0005-0000-0000-000020630000}"/>
    <cellStyle name="Percent 12 3 2 4 2 2" xfId="25223" xr:uid="{00000000-0005-0000-0000-000021630000}"/>
    <cellStyle name="Percent 12 3 2 4 3" xfId="25224" xr:uid="{00000000-0005-0000-0000-000022630000}"/>
    <cellStyle name="Percent 12 3 2 5" xfId="25225" xr:uid="{00000000-0005-0000-0000-000023630000}"/>
    <cellStyle name="Percent 12 3 2 5 2" xfId="25226" xr:uid="{00000000-0005-0000-0000-000024630000}"/>
    <cellStyle name="Percent 12 3 2 5 2 2" xfId="25227" xr:uid="{00000000-0005-0000-0000-000025630000}"/>
    <cellStyle name="Percent 12 3 2 5 3" xfId="25228" xr:uid="{00000000-0005-0000-0000-000026630000}"/>
    <cellStyle name="Percent 12 3 2 6" xfId="25229" xr:uid="{00000000-0005-0000-0000-000027630000}"/>
    <cellStyle name="Percent 12 3 2 6 2" xfId="25230" xr:uid="{00000000-0005-0000-0000-000028630000}"/>
    <cellStyle name="Percent 12 3 2 6 2 2" xfId="25231" xr:uid="{00000000-0005-0000-0000-000029630000}"/>
    <cellStyle name="Percent 12 3 2 6 3" xfId="25232" xr:uid="{00000000-0005-0000-0000-00002A630000}"/>
    <cellStyle name="Percent 12 3 2 7" xfId="25233" xr:uid="{00000000-0005-0000-0000-00002B630000}"/>
    <cellStyle name="Percent 12 3 2 7 2" xfId="25234" xr:uid="{00000000-0005-0000-0000-00002C630000}"/>
    <cellStyle name="Percent 12 3 2 8" xfId="25235" xr:uid="{00000000-0005-0000-0000-00002D630000}"/>
    <cellStyle name="Percent 12 3 2 8 2" xfId="25236" xr:uid="{00000000-0005-0000-0000-00002E630000}"/>
    <cellStyle name="Percent 12 3 2 9" xfId="25237" xr:uid="{00000000-0005-0000-0000-00002F630000}"/>
    <cellStyle name="Percent 12 3 3" xfId="25238" xr:uid="{00000000-0005-0000-0000-000030630000}"/>
    <cellStyle name="Percent 12 3 4" xfId="25239" xr:uid="{00000000-0005-0000-0000-000031630000}"/>
    <cellStyle name="Percent 12 3 4 2" xfId="25240" xr:uid="{00000000-0005-0000-0000-000032630000}"/>
    <cellStyle name="Percent 12 3 4 3" xfId="25241" xr:uid="{00000000-0005-0000-0000-000033630000}"/>
    <cellStyle name="Percent 12 3 5" xfId="25242" xr:uid="{00000000-0005-0000-0000-000034630000}"/>
    <cellStyle name="Percent 12 3 5 2" xfId="25243" xr:uid="{00000000-0005-0000-0000-000035630000}"/>
    <cellStyle name="Percent 12 3 5 2 2" xfId="25244" xr:uid="{00000000-0005-0000-0000-000036630000}"/>
    <cellStyle name="Percent 12 3 5 3" xfId="25245" xr:uid="{00000000-0005-0000-0000-000037630000}"/>
    <cellStyle name="Percent 12 3 6" xfId="25246" xr:uid="{00000000-0005-0000-0000-000038630000}"/>
    <cellStyle name="Percent 12 3 6 2" xfId="25247" xr:uid="{00000000-0005-0000-0000-000039630000}"/>
    <cellStyle name="Percent 12 3 6 2 2" xfId="25248" xr:uid="{00000000-0005-0000-0000-00003A630000}"/>
    <cellStyle name="Percent 12 3 6 3" xfId="25249" xr:uid="{00000000-0005-0000-0000-00003B630000}"/>
    <cellStyle name="Percent 12 3 7" xfId="25250" xr:uid="{00000000-0005-0000-0000-00003C630000}"/>
    <cellStyle name="Percent 12 3 7 2" xfId="25251" xr:uid="{00000000-0005-0000-0000-00003D630000}"/>
    <cellStyle name="Percent 12 3 7 2 2" xfId="25252" xr:uid="{00000000-0005-0000-0000-00003E630000}"/>
    <cellStyle name="Percent 12 3 7 3" xfId="25253" xr:uid="{00000000-0005-0000-0000-00003F630000}"/>
    <cellStyle name="Percent 12 3 8" xfId="25254" xr:uid="{00000000-0005-0000-0000-000040630000}"/>
    <cellStyle name="Percent 12 3 8 2" xfId="25255" xr:uid="{00000000-0005-0000-0000-000041630000}"/>
    <cellStyle name="Percent 12 3 9" xfId="25256" xr:uid="{00000000-0005-0000-0000-000042630000}"/>
    <cellStyle name="Percent 12 3 9 2" xfId="25257" xr:uid="{00000000-0005-0000-0000-000043630000}"/>
    <cellStyle name="Percent 12 4" xfId="25258" xr:uid="{00000000-0005-0000-0000-000044630000}"/>
    <cellStyle name="Percent 12 4 2" xfId="25259" xr:uid="{00000000-0005-0000-0000-000045630000}"/>
    <cellStyle name="Percent 12 4 3" xfId="25260" xr:uid="{00000000-0005-0000-0000-000046630000}"/>
    <cellStyle name="Percent 12 4 3 2" xfId="25261" xr:uid="{00000000-0005-0000-0000-000047630000}"/>
    <cellStyle name="Percent 12 4 3 3" xfId="25262" xr:uid="{00000000-0005-0000-0000-000048630000}"/>
    <cellStyle name="Percent 12 4 4" xfId="25263" xr:uid="{00000000-0005-0000-0000-000049630000}"/>
    <cellStyle name="Percent 12 4 4 2" xfId="25264" xr:uid="{00000000-0005-0000-0000-00004A630000}"/>
    <cellStyle name="Percent 12 4 4 2 2" xfId="25265" xr:uid="{00000000-0005-0000-0000-00004B630000}"/>
    <cellStyle name="Percent 12 4 4 3" xfId="25266" xr:uid="{00000000-0005-0000-0000-00004C630000}"/>
    <cellStyle name="Percent 12 4 5" xfId="25267" xr:uid="{00000000-0005-0000-0000-00004D630000}"/>
    <cellStyle name="Percent 12 4 5 2" xfId="25268" xr:uid="{00000000-0005-0000-0000-00004E630000}"/>
    <cellStyle name="Percent 12 4 5 2 2" xfId="25269" xr:uid="{00000000-0005-0000-0000-00004F630000}"/>
    <cellStyle name="Percent 12 4 5 3" xfId="25270" xr:uid="{00000000-0005-0000-0000-000050630000}"/>
    <cellStyle name="Percent 12 4 6" xfId="25271" xr:uid="{00000000-0005-0000-0000-000051630000}"/>
    <cellStyle name="Percent 12 4 6 2" xfId="25272" xr:uid="{00000000-0005-0000-0000-000052630000}"/>
    <cellStyle name="Percent 12 4 6 2 2" xfId="25273" xr:uid="{00000000-0005-0000-0000-000053630000}"/>
    <cellStyle name="Percent 12 4 6 3" xfId="25274" xr:uid="{00000000-0005-0000-0000-000054630000}"/>
    <cellStyle name="Percent 12 4 7" xfId="25275" xr:uid="{00000000-0005-0000-0000-000055630000}"/>
    <cellStyle name="Percent 12 4 7 2" xfId="25276" xr:uid="{00000000-0005-0000-0000-000056630000}"/>
    <cellStyle name="Percent 12 4 8" xfId="25277" xr:uid="{00000000-0005-0000-0000-000057630000}"/>
    <cellStyle name="Percent 12 4 8 2" xfId="25278" xr:uid="{00000000-0005-0000-0000-000058630000}"/>
    <cellStyle name="Percent 12 4 9" xfId="25279" xr:uid="{00000000-0005-0000-0000-000059630000}"/>
    <cellStyle name="Percent 12 5" xfId="25280" xr:uid="{00000000-0005-0000-0000-00005A630000}"/>
    <cellStyle name="Percent 12 5 2" xfId="25281" xr:uid="{00000000-0005-0000-0000-00005B630000}"/>
    <cellStyle name="Percent 12 5 3" xfId="25282" xr:uid="{00000000-0005-0000-0000-00005C630000}"/>
    <cellStyle name="Percent 12 5 3 2" xfId="25283" xr:uid="{00000000-0005-0000-0000-00005D630000}"/>
    <cellStyle name="Percent 12 5 3 3" xfId="25284" xr:uid="{00000000-0005-0000-0000-00005E630000}"/>
    <cellStyle name="Percent 12 5 4" xfId="25285" xr:uid="{00000000-0005-0000-0000-00005F630000}"/>
    <cellStyle name="Percent 12 5 4 2" xfId="25286" xr:uid="{00000000-0005-0000-0000-000060630000}"/>
    <cellStyle name="Percent 12 5 4 2 2" xfId="25287" xr:uid="{00000000-0005-0000-0000-000061630000}"/>
    <cellStyle name="Percent 12 5 4 3" xfId="25288" xr:uid="{00000000-0005-0000-0000-000062630000}"/>
    <cellStyle name="Percent 12 5 5" xfId="25289" xr:uid="{00000000-0005-0000-0000-000063630000}"/>
    <cellStyle name="Percent 12 5 5 2" xfId="25290" xr:uid="{00000000-0005-0000-0000-000064630000}"/>
    <cellStyle name="Percent 12 5 5 2 2" xfId="25291" xr:uid="{00000000-0005-0000-0000-000065630000}"/>
    <cellStyle name="Percent 12 5 5 3" xfId="25292" xr:uid="{00000000-0005-0000-0000-000066630000}"/>
    <cellStyle name="Percent 12 5 6" xfId="25293" xr:uid="{00000000-0005-0000-0000-000067630000}"/>
    <cellStyle name="Percent 12 5 6 2" xfId="25294" xr:uid="{00000000-0005-0000-0000-000068630000}"/>
    <cellStyle name="Percent 12 5 6 2 2" xfId="25295" xr:uid="{00000000-0005-0000-0000-000069630000}"/>
    <cellStyle name="Percent 12 5 6 3" xfId="25296" xr:uid="{00000000-0005-0000-0000-00006A630000}"/>
    <cellStyle name="Percent 12 5 7" xfId="25297" xr:uid="{00000000-0005-0000-0000-00006B630000}"/>
    <cellStyle name="Percent 12 5 7 2" xfId="25298" xr:uid="{00000000-0005-0000-0000-00006C630000}"/>
    <cellStyle name="Percent 12 5 8" xfId="25299" xr:uid="{00000000-0005-0000-0000-00006D630000}"/>
    <cellStyle name="Percent 12 5 8 2" xfId="25300" xr:uid="{00000000-0005-0000-0000-00006E630000}"/>
    <cellStyle name="Percent 12 5 9" xfId="25301" xr:uid="{00000000-0005-0000-0000-00006F630000}"/>
    <cellStyle name="Percent 12 6" xfId="25302" xr:uid="{00000000-0005-0000-0000-000070630000}"/>
    <cellStyle name="Percent 12 6 2" xfId="25303" xr:uid="{00000000-0005-0000-0000-000071630000}"/>
    <cellStyle name="Percent 12 6 3" xfId="25304" xr:uid="{00000000-0005-0000-0000-000072630000}"/>
    <cellStyle name="Percent 12 6 3 2" xfId="25305" xr:uid="{00000000-0005-0000-0000-000073630000}"/>
    <cellStyle name="Percent 12 6 3 3" xfId="25306" xr:uid="{00000000-0005-0000-0000-000074630000}"/>
    <cellStyle name="Percent 12 6 4" xfId="25307" xr:uid="{00000000-0005-0000-0000-000075630000}"/>
    <cellStyle name="Percent 12 6 4 2" xfId="25308" xr:uid="{00000000-0005-0000-0000-000076630000}"/>
    <cellStyle name="Percent 12 6 4 2 2" xfId="25309" xr:uid="{00000000-0005-0000-0000-000077630000}"/>
    <cellStyle name="Percent 12 6 4 3" xfId="25310" xr:uid="{00000000-0005-0000-0000-000078630000}"/>
    <cellStyle name="Percent 12 6 5" xfId="25311" xr:uid="{00000000-0005-0000-0000-000079630000}"/>
    <cellStyle name="Percent 12 6 5 2" xfId="25312" xr:uid="{00000000-0005-0000-0000-00007A630000}"/>
    <cellStyle name="Percent 12 6 5 2 2" xfId="25313" xr:uid="{00000000-0005-0000-0000-00007B630000}"/>
    <cellStyle name="Percent 12 6 5 3" xfId="25314" xr:uid="{00000000-0005-0000-0000-00007C630000}"/>
    <cellStyle name="Percent 12 6 6" xfId="25315" xr:uid="{00000000-0005-0000-0000-00007D630000}"/>
    <cellStyle name="Percent 12 6 6 2" xfId="25316" xr:uid="{00000000-0005-0000-0000-00007E630000}"/>
    <cellStyle name="Percent 12 6 6 2 2" xfId="25317" xr:uid="{00000000-0005-0000-0000-00007F630000}"/>
    <cellStyle name="Percent 12 6 6 3" xfId="25318" xr:uid="{00000000-0005-0000-0000-000080630000}"/>
    <cellStyle name="Percent 12 6 7" xfId="25319" xr:uid="{00000000-0005-0000-0000-000081630000}"/>
    <cellStyle name="Percent 12 6 7 2" xfId="25320" xr:uid="{00000000-0005-0000-0000-000082630000}"/>
    <cellStyle name="Percent 12 6 8" xfId="25321" xr:uid="{00000000-0005-0000-0000-000083630000}"/>
    <cellStyle name="Percent 12 6 8 2" xfId="25322" xr:uid="{00000000-0005-0000-0000-000084630000}"/>
    <cellStyle name="Percent 12 6 9" xfId="25323" xr:uid="{00000000-0005-0000-0000-000085630000}"/>
    <cellStyle name="Percent 12 7" xfId="25324" xr:uid="{00000000-0005-0000-0000-000086630000}"/>
    <cellStyle name="Percent 12 7 2" xfId="25325" xr:uid="{00000000-0005-0000-0000-000087630000}"/>
    <cellStyle name="Percent 12 7 3" xfId="25326" xr:uid="{00000000-0005-0000-0000-000088630000}"/>
    <cellStyle name="Percent 12 8" xfId="25327" xr:uid="{00000000-0005-0000-0000-000089630000}"/>
    <cellStyle name="Percent 12 8 2" xfId="25328" xr:uid="{00000000-0005-0000-0000-00008A630000}"/>
    <cellStyle name="Percent 12 8 3" xfId="25329" xr:uid="{00000000-0005-0000-0000-00008B630000}"/>
    <cellStyle name="Percent 12 8 3 2" xfId="25330" xr:uid="{00000000-0005-0000-0000-00008C630000}"/>
    <cellStyle name="Percent 12 8 3 2 2" xfId="25331" xr:uid="{00000000-0005-0000-0000-00008D630000}"/>
    <cellStyle name="Percent 12 8 3 3" xfId="25332" xr:uid="{00000000-0005-0000-0000-00008E630000}"/>
    <cellStyle name="Percent 12 8 4" xfId="25333" xr:uid="{00000000-0005-0000-0000-00008F630000}"/>
    <cellStyle name="Percent 12 8 4 2" xfId="25334" xr:uid="{00000000-0005-0000-0000-000090630000}"/>
    <cellStyle name="Percent 12 8 4 2 2" xfId="25335" xr:uid="{00000000-0005-0000-0000-000091630000}"/>
    <cellStyle name="Percent 12 8 4 3" xfId="25336" xr:uid="{00000000-0005-0000-0000-000092630000}"/>
    <cellStyle name="Percent 12 8 5" xfId="25337" xr:uid="{00000000-0005-0000-0000-000093630000}"/>
    <cellStyle name="Percent 12 8 5 2" xfId="25338" xr:uid="{00000000-0005-0000-0000-000094630000}"/>
    <cellStyle name="Percent 12 8 5 2 2" xfId="25339" xr:uid="{00000000-0005-0000-0000-000095630000}"/>
    <cellStyle name="Percent 12 8 5 3" xfId="25340" xr:uid="{00000000-0005-0000-0000-000096630000}"/>
    <cellStyle name="Percent 12 8 6" xfId="25341" xr:uid="{00000000-0005-0000-0000-000097630000}"/>
    <cellStyle name="Percent 12 8 6 2" xfId="25342" xr:uid="{00000000-0005-0000-0000-000098630000}"/>
    <cellStyle name="Percent 12 8 7" xfId="25343" xr:uid="{00000000-0005-0000-0000-000099630000}"/>
    <cellStyle name="Percent 12 8 7 2" xfId="25344" xr:uid="{00000000-0005-0000-0000-00009A630000}"/>
    <cellStyle name="Percent 12 8 8" xfId="25345" xr:uid="{00000000-0005-0000-0000-00009B630000}"/>
    <cellStyle name="Percent 12 8 9" xfId="25346" xr:uid="{00000000-0005-0000-0000-00009C630000}"/>
    <cellStyle name="Percent 12 9" xfId="25347" xr:uid="{00000000-0005-0000-0000-00009D630000}"/>
    <cellStyle name="Percent 13" xfId="696" xr:uid="{00000000-0005-0000-0000-00009E630000}"/>
    <cellStyle name="Percent 13 10" xfId="25348" xr:uid="{00000000-0005-0000-0000-00009F630000}"/>
    <cellStyle name="Percent 13 2" xfId="697" xr:uid="{00000000-0005-0000-0000-0000A0630000}"/>
    <cellStyle name="Percent 13 2 2" xfId="25582" xr:uid="{00000000-0005-0000-0000-0000A1630000}"/>
    <cellStyle name="Percent 13 3" xfId="698" xr:uid="{00000000-0005-0000-0000-0000A2630000}"/>
    <cellStyle name="Percent 13 4" xfId="25349" xr:uid="{00000000-0005-0000-0000-0000A3630000}"/>
    <cellStyle name="Percent 13 4 2" xfId="25350" xr:uid="{00000000-0005-0000-0000-0000A4630000}"/>
    <cellStyle name="Percent 13 4 2 2" xfId="25351" xr:uid="{00000000-0005-0000-0000-0000A5630000}"/>
    <cellStyle name="Percent 13 4 3" xfId="25352" xr:uid="{00000000-0005-0000-0000-0000A6630000}"/>
    <cellStyle name="Percent 13 5" xfId="25353" xr:uid="{00000000-0005-0000-0000-0000A7630000}"/>
    <cellStyle name="Percent 13 5 2" xfId="25354" xr:uid="{00000000-0005-0000-0000-0000A8630000}"/>
    <cellStyle name="Percent 13 5 2 2" xfId="25355" xr:uid="{00000000-0005-0000-0000-0000A9630000}"/>
    <cellStyle name="Percent 13 5 3" xfId="25356" xr:uid="{00000000-0005-0000-0000-0000AA630000}"/>
    <cellStyle name="Percent 13 6" xfId="25357" xr:uid="{00000000-0005-0000-0000-0000AB630000}"/>
    <cellStyle name="Percent 13 6 2" xfId="25358" xr:uid="{00000000-0005-0000-0000-0000AC630000}"/>
    <cellStyle name="Percent 13 6 2 2" xfId="25359" xr:uid="{00000000-0005-0000-0000-0000AD630000}"/>
    <cellStyle name="Percent 13 6 3" xfId="25360" xr:uid="{00000000-0005-0000-0000-0000AE630000}"/>
    <cellStyle name="Percent 13 7" xfId="25361" xr:uid="{00000000-0005-0000-0000-0000AF630000}"/>
    <cellStyle name="Percent 13 7 2" xfId="25362" xr:uid="{00000000-0005-0000-0000-0000B0630000}"/>
    <cellStyle name="Percent 13 8" xfId="25363" xr:uid="{00000000-0005-0000-0000-0000B1630000}"/>
    <cellStyle name="Percent 13 8 2" xfId="25364" xr:uid="{00000000-0005-0000-0000-0000B2630000}"/>
    <cellStyle name="Percent 13 9" xfId="25365" xr:uid="{00000000-0005-0000-0000-0000B3630000}"/>
    <cellStyle name="Percent 14" xfId="699" xr:uid="{00000000-0005-0000-0000-0000B4630000}"/>
    <cellStyle name="Percent 14 2" xfId="25366" xr:uid="{00000000-0005-0000-0000-0000B5630000}"/>
    <cellStyle name="Percent 14 2 2" xfId="25367" xr:uid="{00000000-0005-0000-0000-0000B6630000}"/>
    <cellStyle name="Percent 14 2 2 2" xfId="25368" xr:uid="{00000000-0005-0000-0000-0000B7630000}"/>
    <cellStyle name="Percent 14 2 3" xfId="25369" xr:uid="{00000000-0005-0000-0000-0000B8630000}"/>
    <cellStyle name="Percent 14 3" xfId="25370" xr:uid="{00000000-0005-0000-0000-0000B9630000}"/>
    <cellStyle name="Percent 14 3 2" xfId="25371" xr:uid="{00000000-0005-0000-0000-0000BA630000}"/>
    <cellStyle name="Percent 14 4" xfId="25372" xr:uid="{00000000-0005-0000-0000-0000BB630000}"/>
    <cellStyle name="Percent 15" xfId="25373" xr:uid="{00000000-0005-0000-0000-0000BC630000}"/>
    <cellStyle name="Percent 15 2" xfId="25374" xr:uid="{00000000-0005-0000-0000-0000BD630000}"/>
    <cellStyle name="Percent 15 2 2" xfId="25375" xr:uid="{00000000-0005-0000-0000-0000BE630000}"/>
    <cellStyle name="Percent 15 3" xfId="25376" xr:uid="{00000000-0005-0000-0000-0000BF630000}"/>
    <cellStyle name="Percent 16" xfId="25377" xr:uid="{00000000-0005-0000-0000-0000C0630000}"/>
    <cellStyle name="Percent 16 2" xfId="25378" xr:uid="{00000000-0005-0000-0000-0000C1630000}"/>
    <cellStyle name="Percent 16 2 2" xfId="25379" xr:uid="{00000000-0005-0000-0000-0000C2630000}"/>
    <cellStyle name="Percent 16 3" xfId="25380" xr:uid="{00000000-0005-0000-0000-0000C3630000}"/>
    <cellStyle name="Percent 17" xfId="25381" xr:uid="{00000000-0005-0000-0000-0000C4630000}"/>
    <cellStyle name="Percent 17 2" xfId="25382" xr:uid="{00000000-0005-0000-0000-0000C5630000}"/>
    <cellStyle name="Percent 17 2 2" xfId="25383" xr:uid="{00000000-0005-0000-0000-0000C6630000}"/>
    <cellStyle name="Percent 17 3" xfId="25384" xr:uid="{00000000-0005-0000-0000-0000C7630000}"/>
    <cellStyle name="Percent 18" xfId="25385" xr:uid="{00000000-0005-0000-0000-0000C8630000}"/>
    <cellStyle name="Percent 18 2" xfId="25386" xr:uid="{00000000-0005-0000-0000-0000C9630000}"/>
    <cellStyle name="Percent 19" xfId="25387" xr:uid="{00000000-0005-0000-0000-0000CA630000}"/>
    <cellStyle name="Percent 19 2" xfId="25388" xr:uid="{00000000-0005-0000-0000-0000CB630000}"/>
    <cellStyle name="Percent 2" xfId="700" xr:uid="{00000000-0005-0000-0000-0000CC630000}"/>
    <cellStyle name="Percent 2 10" xfId="25389" xr:uid="{00000000-0005-0000-0000-0000CD630000}"/>
    <cellStyle name="Percent 2 10 2" xfId="25390" xr:uid="{00000000-0005-0000-0000-0000CE630000}"/>
    <cellStyle name="Percent 2 10 3" xfId="25391" xr:uid="{00000000-0005-0000-0000-0000CF630000}"/>
    <cellStyle name="Percent 2 11" xfId="25392" xr:uid="{00000000-0005-0000-0000-0000D0630000}"/>
    <cellStyle name="Percent 2 11 2" xfId="25393" xr:uid="{00000000-0005-0000-0000-0000D1630000}"/>
    <cellStyle name="Percent 2 12" xfId="25394" xr:uid="{00000000-0005-0000-0000-0000D2630000}"/>
    <cellStyle name="Percent 2 12 2" xfId="25395" xr:uid="{00000000-0005-0000-0000-0000D3630000}"/>
    <cellStyle name="Percent 2 13" xfId="25396" xr:uid="{00000000-0005-0000-0000-0000D4630000}"/>
    <cellStyle name="Percent 2 14" xfId="25397" xr:uid="{00000000-0005-0000-0000-0000D5630000}"/>
    <cellStyle name="Percent 2 15" xfId="25398" xr:uid="{00000000-0005-0000-0000-0000D6630000}"/>
    <cellStyle name="Percent 2 16" xfId="25399" xr:uid="{00000000-0005-0000-0000-0000D7630000}"/>
    <cellStyle name="Percent 2 2" xfId="701" xr:uid="{00000000-0005-0000-0000-0000D8630000}"/>
    <cellStyle name="Percent 2 2 2" xfId="702" xr:uid="{00000000-0005-0000-0000-0000D9630000}"/>
    <cellStyle name="Percent 2 3" xfId="703" xr:uid="{00000000-0005-0000-0000-0000DA630000}"/>
    <cellStyle name="Percent 2 3 2" xfId="704" xr:uid="{00000000-0005-0000-0000-0000DB630000}"/>
    <cellStyle name="Percent 2 4" xfId="705" xr:uid="{00000000-0005-0000-0000-0000DC630000}"/>
    <cellStyle name="Percent 2 5" xfId="706" xr:uid="{00000000-0005-0000-0000-0000DD630000}"/>
    <cellStyle name="Percent 2 5 2" xfId="707" xr:uid="{00000000-0005-0000-0000-0000DE630000}"/>
    <cellStyle name="Percent 2 5 2 2" xfId="25400" xr:uid="{00000000-0005-0000-0000-0000DF630000}"/>
    <cellStyle name="Percent 2 5 2 2 2" xfId="25401" xr:uid="{00000000-0005-0000-0000-0000E0630000}"/>
    <cellStyle name="Percent 2 5 2 3" xfId="25402" xr:uid="{00000000-0005-0000-0000-0000E1630000}"/>
    <cellStyle name="Percent 2 5 2 4" xfId="25403" xr:uid="{00000000-0005-0000-0000-0000E2630000}"/>
    <cellStyle name="Percent 2 5 3" xfId="708" xr:uid="{00000000-0005-0000-0000-0000E3630000}"/>
    <cellStyle name="Percent 2 5 3 2" xfId="709" xr:uid="{00000000-0005-0000-0000-0000E4630000}"/>
    <cellStyle name="Percent 2 5 3 2 2" xfId="25583" xr:uid="{00000000-0005-0000-0000-0000E5630000}"/>
    <cellStyle name="Percent 2 5 3 3" xfId="710" xr:uid="{00000000-0005-0000-0000-0000E6630000}"/>
    <cellStyle name="Percent 2 5 3 3 2" xfId="25404" xr:uid="{00000000-0005-0000-0000-0000E7630000}"/>
    <cellStyle name="Percent 2 5 3 4" xfId="25405" xr:uid="{00000000-0005-0000-0000-0000E8630000}"/>
    <cellStyle name="Percent 2 5 3 5" xfId="25406" xr:uid="{00000000-0005-0000-0000-0000E9630000}"/>
    <cellStyle name="Percent 2 5 3 6" xfId="25407" xr:uid="{00000000-0005-0000-0000-0000EA630000}"/>
    <cellStyle name="Percent 2 5 4" xfId="711" xr:uid="{00000000-0005-0000-0000-0000EB630000}"/>
    <cellStyle name="Percent 2 5 4 2" xfId="712" xr:uid="{00000000-0005-0000-0000-0000EC630000}"/>
    <cellStyle name="Percent 2 5 4 2 2" xfId="25584" xr:uid="{00000000-0005-0000-0000-0000ED630000}"/>
    <cellStyle name="Percent 2 5 4 3" xfId="713" xr:uid="{00000000-0005-0000-0000-0000EE630000}"/>
    <cellStyle name="Percent 2 5 5" xfId="25408" xr:uid="{00000000-0005-0000-0000-0000EF630000}"/>
    <cellStyle name="Percent 2 5 6" xfId="25409" xr:uid="{00000000-0005-0000-0000-0000F0630000}"/>
    <cellStyle name="Percent 2 6" xfId="714" xr:uid="{00000000-0005-0000-0000-0000F1630000}"/>
    <cellStyle name="Percent 2 6 2" xfId="715" xr:uid="{00000000-0005-0000-0000-0000F2630000}"/>
    <cellStyle name="Percent 2 6 2 2" xfId="25410" xr:uid="{00000000-0005-0000-0000-0000F3630000}"/>
    <cellStyle name="Percent 2 6 2 2 2" xfId="25411" xr:uid="{00000000-0005-0000-0000-0000F4630000}"/>
    <cellStyle name="Percent 2 6 2 3" xfId="25412" xr:uid="{00000000-0005-0000-0000-0000F5630000}"/>
    <cellStyle name="Percent 2 6 2 4" xfId="25413" xr:uid="{00000000-0005-0000-0000-0000F6630000}"/>
    <cellStyle name="Percent 2 6 3" xfId="716" xr:uid="{00000000-0005-0000-0000-0000F7630000}"/>
    <cellStyle name="Percent 2 6 3 2" xfId="717" xr:uid="{00000000-0005-0000-0000-0000F8630000}"/>
    <cellStyle name="Percent 2 6 3 2 2" xfId="25585" xr:uid="{00000000-0005-0000-0000-0000F9630000}"/>
    <cellStyle name="Percent 2 6 3 3" xfId="718" xr:uid="{00000000-0005-0000-0000-0000FA630000}"/>
    <cellStyle name="Percent 2 6 3 3 2" xfId="25414" xr:uid="{00000000-0005-0000-0000-0000FB630000}"/>
    <cellStyle name="Percent 2 6 3 4" xfId="25415" xr:uid="{00000000-0005-0000-0000-0000FC630000}"/>
    <cellStyle name="Percent 2 6 3 5" xfId="25416" xr:uid="{00000000-0005-0000-0000-0000FD630000}"/>
    <cellStyle name="Percent 2 6 4" xfId="719" xr:uid="{00000000-0005-0000-0000-0000FE630000}"/>
    <cellStyle name="Percent 2 6 4 2" xfId="720" xr:uid="{00000000-0005-0000-0000-0000FF630000}"/>
    <cellStyle name="Percent 2 6 4 3" xfId="721" xr:uid="{00000000-0005-0000-0000-000000640000}"/>
    <cellStyle name="Percent 2 6 5" xfId="25417" xr:uid="{00000000-0005-0000-0000-000001640000}"/>
    <cellStyle name="Percent 2 6 6" xfId="25418" xr:uid="{00000000-0005-0000-0000-000002640000}"/>
    <cellStyle name="Percent 2 7" xfId="722" xr:uid="{00000000-0005-0000-0000-000003640000}"/>
    <cellStyle name="Percent 2 7 2" xfId="25419" xr:uid="{00000000-0005-0000-0000-000004640000}"/>
    <cellStyle name="Percent 2 7 2 2" xfId="25420" xr:uid="{00000000-0005-0000-0000-000005640000}"/>
    <cellStyle name="Percent 2 7 3" xfId="25421" xr:uid="{00000000-0005-0000-0000-000006640000}"/>
    <cellStyle name="Percent 2 7 4" xfId="25422" xr:uid="{00000000-0005-0000-0000-000007640000}"/>
    <cellStyle name="Percent 2 8" xfId="723" xr:uid="{00000000-0005-0000-0000-000008640000}"/>
    <cellStyle name="Percent 2 8 2" xfId="724" xr:uid="{00000000-0005-0000-0000-000009640000}"/>
    <cellStyle name="Percent 2 8 2 2" xfId="25586" xr:uid="{00000000-0005-0000-0000-00000A640000}"/>
    <cellStyle name="Percent 2 8 3" xfId="725" xr:uid="{00000000-0005-0000-0000-00000B640000}"/>
    <cellStyle name="Percent 2 8 3 2" xfId="25423" xr:uid="{00000000-0005-0000-0000-00000C640000}"/>
    <cellStyle name="Percent 2 8 4" xfId="25424" xr:uid="{00000000-0005-0000-0000-00000D640000}"/>
    <cellStyle name="Percent 2 8 5" xfId="25425" xr:uid="{00000000-0005-0000-0000-00000E640000}"/>
    <cellStyle name="Percent 2 8 6" xfId="25426" xr:uid="{00000000-0005-0000-0000-00000F640000}"/>
    <cellStyle name="Percent 2 9" xfId="726" xr:uid="{00000000-0005-0000-0000-000010640000}"/>
    <cellStyle name="Percent 2 9 2" xfId="727" xr:uid="{00000000-0005-0000-0000-000011640000}"/>
    <cellStyle name="Percent 2 9 2 2" xfId="25587" xr:uid="{00000000-0005-0000-0000-000012640000}"/>
    <cellStyle name="Percent 2 9 3" xfId="728" xr:uid="{00000000-0005-0000-0000-000013640000}"/>
    <cellStyle name="Percent 3" xfId="729" xr:uid="{00000000-0005-0000-0000-000014640000}"/>
    <cellStyle name="Percent 3 2" xfId="730" xr:uid="{00000000-0005-0000-0000-000015640000}"/>
    <cellStyle name="Percent 3 3" xfId="731" xr:uid="{00000000-0005-0000-0000-000016640000}"/>
    <cellStyle name="Percent 3 3 2" xfId="732" xr:uid="{00000000-0005-0000-0000-000017640000}"/>
    <cellStyle name="Percent 3 3 2 2" xfId="25427" xr:uid="{00000000-0005-0000-0000-000018640000}"/>
    <cellStyle name="Percent 3 3 2 2 2" xfId="25428" xr:uid="{00000000-0005-0000-0000-000019640000}"/>
    <cellStyle name="Percent 3 3 2 3" xfId="25429" xr:uid="{00000000-0005-0000-0000-00001A640000}"/>
    <cellStyle name="Percent 3 3 2 4" xfId="25430" xr:uid="{00000000-0005-0000-0000-00001B640000}"/>
    <cellStyle name="Percent 3 3 3" xfId="733" xr:uid="{00000000-0005-0000-0000-00001C640000}"/>
    <cellStyle name="Percent 3 3 3 2" xfId="734" xr:uid="{00000000-0005-0000-0000-00001D640000}"/>
    <cellStyle name="Percent 3 3 3 2 2" xfId="25588" xr:uid="{00000000-0005-0000-0000-00001E640000}"/>
    <cellStyle name="Percent 3 3 3 3" xfId="735" xr:uid="{00000000-0005-0000-0000-00001F640000}"/>
    <cellStyle name="Percent 3 3 3 3 2" xfId="25431" xr:uid="{00000000-0005-0000-0000-000020640000}"/>
    <cellStyle name="Percent 3 3 3 4" xfId="25432" xr:uid="{00000000-0005-0000-0000-000021640000}"/>
    <cellStyle name="Percent 3 3 3 5" xfId="25433" xr:uid="{00000000-0005-0000-0000-000022640000}"/>
    <cellStyle name="Percent 3 3 4" xfId="736" xr:uid="{00000000-0005-0000-0000-000023640000}"/>
    <cellStyle name="Percent 3 3 4 2" xfId="737" xr:uid="{00000000-0005-0000-0000-000024640000}"/>
    <cellStyle name="Percent 3 3 4 3" xfId="738" xr:uid="{00000000-0005-0000-0000-000025640000}"/>
    <cellStyle name="Percent 3 3 5" xfId="25434" xr:uid="{00000000-0005-0000-0000-000026640000}"/>
    <cellStyle name="Percent 3 3 6" xfId="25435" xr:uid="{00000000-0005-0000-0000-000027640000}"/>
    <cellStyle name="Percent 4" xfId="739" xr:uid="{00000000-0005-0000-0000-000028640000}"/>
    <cellStyle name="Percent 4 2" xfId="740" xr:uid="{00000000-0005-0000-0000-000029640000}"/>
    <cellStyle name="Percent 5" xfId="741" xr:uid="{00000000-0005-0000-0000-00002A640000}"/>
    <cellStyle name="Percent 5 2" xfId="742" xr:uid="{00000000-0005-0000-0000-00002B640000}"/>
    <cellStyle name="Percent 5 2 2" xfId="743" xr:uid="{00000000-0005-0000-0000-00002C640000}"/>
    <cellStyle name="Percent 5 3" xfId="744" xr:uid="{00000000-0005-0000-0000-00002D640000}"/>
    <cellStyle name="Percent 6" xfId="745" xr:uid="{00000000-0005-0000-0000-00002E640000}"/>
    <cellStyle name="Percent 7" xfId="746" xr:uid="{00000000-0005-0000-0000-00002F640000}"/>
    <cellStyle name="Percent 7 2" xfId="747" xr:uid="{00000000-0005-0000-0000-000030640000}"/>
    <cellStyle name="Percent 7 2 2" xfId="25436" xr:uid="{00000000-0005-0000-0000-000031640000}"/>
    <cellStyle name="Percent 7 2 2 2" xfId="25437" xr:uid="{00000000-0005-0000-0000-000032640000}"/>
    <cellStyle name="Percent 7 2 3" xfId="25438" xr:uid="{00000000-0005-0000-0000-000033640000}"/>
    <cellStyle name="Percent 7 2 4" xfId="25439" xr:uid="{00000000-0005-0000-0000-000034640000}"/>
    <cellStyle name="Percent 7 3" xfId="748" xr:uid="{00000000-0005-0000-0000-000035640000}"/>
    <cellStyle name="Percent 7 3 2" xfId="749" xr:uid="{00000000-0005-0000-0000-000036640000}"/>
    <cellStyle name="Percent 7 3 2 2" xfId="25589" xr:uid="{00000000-0005-0000-0000-000037640000}"/>
    <cellStyle name="Percent 7 3 3" xfId="750" xr:uid="{00000000-0005-0000-0000-000038640000}"/>
    <cellStyle name="Percent 7 3 3 2" xfId="25440" xr:uid="{00000000-0005-0000-0000-000039640000}"/>
    <cellStyle name="Percent 7 3 4" xfId="25441" xr:uid="{00000000-0005-0000-0000-00003A640000}"/>
    <cellStyle name="Percent 7 3 5" xfId="25442" xr:uid="{00000000-0005-0000-0000-00003B640000}"/>
    <cellStyle name="Percent 7 3 6" xfId="25443" xr:uid="{00000000-0005-0000-0000-00003C640000}"/>
    <cellStyle name="Percent 7 4" xfId="751" xr:uid="{00000000-0005-0000-0000-00003D640000}"/>
    <cellStyle name="Percent 7 4 2" xfId="752" xr:uid="{00000000-0005-0000-0000-00003E640000}"/>
    <cellStyle name="Percent 7 4 2 2" xfId="25590" xr:uid="{00000000-0005-0000-0000-00003F640000}"/>
    <cellStyle name="Percent 7 4 3" xfId="753" xr:uid="{00000000-0005-0000-0000-000040640000}"/>
    <cellStyle name="Percent 7 5" xfId="25444" xr:uid="{00000000-0005-0000-0000-000041640000}"/>
    <cellStyle name="Percent 7 6" xfId="25445" xr:uid="{00000000-0005-0000-0000-000042640000}"/>
    <cellStyle name="Percent 8" xfId="754" xr:uid="{00000000-0005-0000-0000-000043640000}"/>
    <cellStyle name="Percent 8 2" xfId="755" xr:uid="{00000000-0005-0000-0000-000044640000}"/>
    <cellStyle name="Percent 8 2 2" xfId="25446" xr:uid="{00000000-0005-0000-0000-000045640000}"/>
    <cellStyle name="Percent 8 2 2 2" xfId="25447" xr:uid="{00000000-0005-0000-0000-000046640000}"/>
    <cellStyle name="Percent 8 2 3" xfId="25448" xr:uid="{00000000-0005-0000-0000-000047640000}"/>
    <cellStyle name="Percent 8 2 4" xfId="25449" xr:uid="{00000000-0005-0000-0000-000048640000}"/>
    <cellStyle name="Percent 8 3" xfId="756" xr:uid="{00000000-0005-0000-0000-000049640000}"/>
    <cellStyle name="Percent 8 3 2" xfId="757" xr:uid="{00000000-0005-0000-0000-00004A640000}"/>
    <cellStyle name="Percent 8 3 2 2" xfId="25591" xr:uid="{00000000-0005-0000-0000-00004B640000}"/>
    <cellStyle name="Percent 8 3 3" xfId="758" xr:uid="{00000000-0005-0000-0000-00004C640000}"/>
    <cellStyle name="Percent 8 3 3 2" xfId="25450" xr:uid="{00000000-0005-0000-0000-00004D640000}"/>
    <cellStyle name="Percent 8 3 4" xfId="25451" xr:uid="{00000000-0005-0000-0000-00004E640000}"/>
    <cellStyle name="Percent 8 3 5" xfId="25452" xr:uid="{00000000-0005-0000-0000-00004F640000}"/>
    <cellStyle name="Percent 8 4" xfId="759" xr:uid="{00000000-0005-0000-0000-000050640000}"/>
    <cellStyle name="Percent 8 4 2" xfId="760" xr:uid="{00000000-0005-0000-0000-000051640000}"/>
    <cellStyle name="Percent 8 4 3" xfId="761" xr:uid="{00000000-0005-0000-0000-000052640000}"/>
    <cellStyle name="Percent 8 5" xfId="25453" xr:uid="{00000000-0005-0000-0000-000053640000}"/>
    <cellStyle name="Percent 8 6" xfId="25454" xr:uid="{00000000-0005-0000-0000-000054640000}"/>
    <cellStyle name="Percent 9" xfId="762" xr:uid="{00000000-0005-0000-0000-000055640000}"/>
    <cellStyle name="Percent 9 2" xfId="25455" xr:uid="{00000000-0005-0000-0000-000056640000}"/>
    <cellStyle name="Percent 9 2 2" xfId="25456" xr:uid="{00000000-0005-0000-0000-000057640000}"/>
    <cellStyle name="Percent 9 2 3" xfId="25457" xr:uid="{00000000-0005-0000-0000-000058640000}"/>
    <cellStyle name="Percent 9 3" xfId="25458" xr:uid="{00000000-0005-0000-0000-000059640000}"/>
    <cellStyle name="Percent 9 3 2" xfId="25459" xr:uid="{00000000-0005-0000-0000-00005A640000}"/>
    <cellStyle name="Percent 9 3 3" xfId="25460" xr:uid="{00000000-0005-0000-0000-00005B640000}"/>
    <cellStyle name="Percent 9 4" xfId="25461" xr:uid="{00000000-0005-0000-0000-00005C640000}"/>
    <cellStyle name="Percent 9 4 2" xfId="25462" xr:uid="{00000000-0005-0000-0000-00005D640000}"/>
    <cellStyle name="Percent 9 4 3" xfId="25463" xr:uid="{00000000-0005-0000-0000-00005E640000}"/>
    <cellStyle name="Percent 9 5" xfId="25464" xr:uid="{00000000-0005-0000-0000-00005F640000}"/>
    <cellStyle name="Percent 9 6" xfId="25465" xr:uid="{00000000-0005-0000-0000-000060640000}"/>
    <cellStyle name="statement" xfId="763" xr:uid="{00000000-0005-0000-0000-000061640000}"/>
    <cellStyle name="Statement heading" xfId="764" xr:uid="{00000000-0005-0000-0000-000062640000}"/>
    <cellStyle name="Statement heading 2" xfId="765" xr:uid="{00000000-0005-0000-0000-000063640000}"/>
    <cellStyle name="Title" xfId="25658" builtinId="15" customBuiltin="1"/>
    <cellStyle name="Total" xfId="25673" builtinId="25" customBuiltin="1"/>
    <cellStyle name="Total 2" xfId="25466" xr:uid="{00000000-0005-0000-0000-000066640000}"/>
    <cellStyle name="Warning Text" xfId="25671" builtinId="11" customBuiltin="1"/>
    <cellStyle name="Warning Text 2" xfId="25467" xr:uid="{00000000-0005-0000-0000-000068640000}"/>
    <cellStyle name="Years" xfId="766" xr:uid="{00000000-0005-0000-0000-000069640000}"/>
    <cellStyle name="Years 2" xfId="767" xr:uid="{00000000-0005-0000-0000-00006A640000}"/>
  </cellStyles>
  <dxfs count="0"/>
  <tableStyles count="0" defaultTableStyle="TableStyleMedium2" defaultPivotStyle="PivotStyleLight16"/>
  <colors>
    <mruColors>
      <color rgb="FF0066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396875</xdr:colOff>
      <xdr:row>0</xdr:row>
      <xdr:rowOff>0</xdr:rowOff>
    </xdr:from>
    <xdr:to>
      <xdr:col>12</xdr:col>
      <xdr:colOff>0</xdr:colOff>
      <xdr:row>2</xdr:row>
      <xdr:rowOff>114301</xdr:rowOff>
    </xdr:to>
    <xdr:pic>
      <xdr:nvPicPr>
        <xdr:cNvPr id="4" name="Picture 3">
          <a:extLst>
            <a:ext uri="{FF2B5EF4-FFF2-40B4-BE49-F238E27FC236}">
              <a16:creationId xmlns:a16="http://schemas.microsoft.com/office/drawing/2014/main" id="{3EAC5D81-616D-422C-BCDE-704007B6AA56}"/>
            </a:ext>
          </a:extLst>
        </xdr:cNvPr>
        <xdr:cNvPicPr>
          <a:picLocks noChangeAspect="1"/>
        </xdr:cNvPicPr>
      </xdr:nvPicPr>
      <xdr:blipFill rotWithShape="1">
        <a:blip xmlns:r="http://schemas.openxmlformats.org/officeDocument/2006/relationships" r:embed="rId1"/>
        <a:srcRect l="2122" t="11760" r="2122" b="10205"/>
        <a:stretch/>
      </xdr:blipFill>
      <xdr:spPr>
        <a:xfrm>
          <a:off x="9661525" y="0"/>
          <a:ext cx="1590675" cy="469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3419C56-AFDE-4778-936C-FEE961CBCD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4239D49E-75A1-4795-BB6A-CF3D27840C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5C23E47-3C70-42E2-81FA-BE320BAA91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20E2877-5096-44A9-9E6A-223DDCC1BD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72E66960-4B34-4A1B-80AB-16D52A474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F1CDA858-5541-4EC8-A826-7FCBE83227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89E96-1FC4-4BB0-BBEB-916DA13787DB}">
  <sheetPr>
    <tabColor rgb="FFFFC000"/>
  </sheetPr>
  <dimension ref="A1:F79"/>
  <sheetViews>
    <sheetView showGridLines="0" workbookViewId="0">
      <selection activeCell="C19" sqref="C19"/>
    </sheetView>
  </sheetViews>
  <sheetFormatPr defaultColWidth="9.140625" defaultRowHeight="14.25" x14ac:dyDescent="0.25"/>
  <cols>
    <col min="1" max="1" width="24.42578125" style="54" bestFit="1" customWidth="1"/>
    <col min="2" max="2" width="31.140625" style="27" customWidth="1"/>
    <col min="3" max="3" width="39.140625" style="27" customWidth="1"/>
    <col min="4" max="4" width="15.140625" style="27" bestFit="1" customWidth="1"/>
    <col min="5" max="16384" width="9.140625" style="27"/>
  </cols>
  <sheetData>
    <row r="1" spans="1:6" s="81" customFormat="1" x14ac:dyDescent="0.25">
      <c r="A1" s="81" t="s">
        <v>151</v>
      </c>
      <c r="B1" s="81" t="s">
        <v>152</v>
      </c>
      <c r="C1" s="81" t="s">
        <v>153</v>
      </c>
      <c r="F1" s="81" t="s">
        <v>154</v>
      </c>
    </row>
    <row r="2" spans="1:6" x14ac:dyDescent="0.25">
      <c r="A2" s="54" t="s">
        <v>155</v>
      </c>
      <c r="B2" s="27" t="s">
        <v>542</v>
      </c>
      <c r="C2" s="27" t="str">
        <f>B2</f>
        <v>NQ-2025-009</v>
      </c>
      <c r="F2" s="27" t="s">
        <v>303</v>
      </c>
    </row>
    <row r="3" spans="1:6" x14ac:dyDescent="0.25">
      <c r="A3" s="54" t="s">
        <v>156</v>
      </c>
      <c r="B3" s="8" t="s">
        <v>437</v>
      </c>
      <c r="C3" s="8" t="s">
        <v>438</v>
      </c>
      <c r="F3" s="27" t="s">
        <v>304</v>
      </c>
    </row>
    <row r="4" spans="1:6" x14ac:dyDescent="0.25">
      <c r="A4" s="54" t="s">
        <v>204</v>
      </c>
      <c r="B4" s="27" t="s">
        <v>434</v>
      </c>
      <c r="C4" s="27" t="s">
        <v>313</v>
      </c>
      <c r="F4" s="27" t="s">
        <v>305</v>
      </c>
    </row>
    <row r="5" spans="1:6" ht="28.5" x14ac:dyDescent="0.25">
      <c r="A5" s="82" t="s">
        <v>348</v>
      </c>
      <c r="B5" s="27" t="s">
        <v>439</v>
      </c>
      <c r="C5" s="27" t="s">
        <v>440</v>
      </c>
      <c r="D5" s="27" t="s">
        <v>416</v>
      </c>
    </row>
    <row r="6" spans="1:6" x14ac:dyDescent="0.25">
      <c r="A6" s="55" t="s">
        <v>329</v>
      </c>
      <c r="B6" s="47">
        <v>2023</v>
      </c>
      <c r="C6" s="47">
        <f>B6</f>
        <v>2023</v>
      </c>
      <c r="F6" s="87" t="s">
        <v>353</v>
      </c>
    </row>
    <row r="7" spans="1:6" x14ac:dyDescent="0.25">
      <c r="A7" s="55" t="s">
        <v>330</v>
      </c>
      <c r="B7" s="83" t="s">
        <v>441</v>
      </c>
      <c r="C7" s="115" t="s">
        <v>442</v>
      </c>
      <c r="F7" s="27" t="s">
        <v>436</v>
      </c>
    </row>
    <row r="8" spans="1:6" x14ac:dyDescent="0.25">
      <c r="A8" s="55" t="s">
        <v>331</v>
      </c>
      <c r="B8" s="47">
        <v>2025</v>
      </c>
      <c r="C8" s="47">
        <f>B8</f>
        <v>2025</v>
      </c>
      <c r="F8" s="27" t="s">
        <v>435</v>
      </c>
    </row>
    <row r="9" spans="1:6" x14ac:dyDescent="0.25">
      <c r="A9" s="54" t="s">
        <v>318</v>
      </c>
      <c r="B9" s="8">
        <v>2025</v>
      </c>
      <c r="C9" s="8">
        <v>2025</v>
      </c>
      <c r="F9" s="88" t="s">
        <v>354</v>
      </c>
    </row>
    <row r="10" spans="1:6" x14ac:dyDescent="0.25">
      <c r="A10" s="54" t="s">
        <v>319</v>
      </c>
      <c r="B10" s="8"/>
      <c r="C10" s="8"/>
    </row>
    <row r="11" spans="1:6" x14ac:dyDescent="0.25">
      <c r="A11" s="54" t="s">
        <v>157</v>
      </c>
      <c r="B11" s="84" t="s">
        <v>531</v>
      </c>
      <c r="C11" s="83" t="s">
        <v>532</v>
      </c>
    </row>
    <row r="13" spans="1:6" x14ac:dyDescent="0.25">
      <c r="A13" s="54" t="s">
        <v>385</v>
      </c>
      <c r="B13" s="27" t="s">
        <v>529</v>
      </c>
      <c r="C13" s="27" t="s">
        <v>530</v>
      </c>
      <c r="D13" s="27" t="s">
        <v>543</v>
      </c>
    </row>
    <row r="14" spans="1:6" x14ac:dyDescent="0.25">
      <c r="A14" s="54" t="s">
        <v>386</v>
      </c>
      <c r="B14" s="27" t="s">
        <v>443</v>
      </c>
      <c r="C14" s="27" t="s">
        <v>444</v>
      </c>
      <c r="D14" s="27" t="s">
        <v>445</v>
      </c>
    </row>
    <row r="16" spans="1:6" x14ac:dyDescent="0.25">
      <c r="A16" s="54" t="s">
        <v>159</v>
      </c>
      <c r="B16" s="27" t="s">
        <v>446</v>
      </c>
      <c r="C16" s="27" t="s">
        <v>447</v>
      </c>
    </row>
    <row r="17" spans="1:5" x14ac:dyDescent="0.25">
      <c r="A17" s="85" t="s">
        <v>349</v>
      </c>
      <c r="B17" s="8"/>
      <c r="C17" s="8"/>
    </row>
    <row r="19" spans="1:5" x14ac:dyDescent="0.25">
      <c r="A19" s="54" t="s">
        <v>160</v>
      </c>
      <c r="B19" s="56" t="s">
        <v>328</v>
      </c>
      <c r="C19" s="56" t="s">
        <v>328</v>
      </c>
    </row>
    <row r="20" spans="1:5" x14ac:dyDescent="0.25">
      <c r="A20" s="54" t="s">
        <v>327</v>
      </c>
      <c r="B20" s="56" t="s">
        <v>326</v>
      </c>
    </row>
    <row r="21" spans="1:5" x14ac:dyDescent="0.25">
      <c r="A21" s="54" t="s">
        <v>161</v>
      </c>
      <c r="B21" s="56" t="s">
        <v>475</v>
      </c>
      <c r="C21" s="56"/>
      <c r="D21" s="56"/>
      <c r="E21" s="56"/>
    </row>
    <row r="23" spans="1:5" x14ac:dyDescent="0.25">
      <c r="A23" s="54" t="s">
        <v>350</v>
      </c>
      <c r="B23" s="8" t="s">
        <v>448</v>
      </c>
      <c r="C23" s="8" t="s">
        <v>449</v>
      </c>
    </row>
    <row r="24" spans="1:5" x14ac:dyDescent="0.25">
      <c r="A24" s="54" t="s">
        <v>351</v>
      </c>
      <c r="B24" s="8" t="s">
        <v>450</v>
      </c>
      <c r="C24" s="8" t="s">
        <v>451</v>
      </c>
    </row>
    <row r="25" spans="1:5" x14ac:dyDescent="0.25">
      <c r="D25" s="99"/>
    </row>
    <row r="26" spans="1:5" x14ac:dyDescent="0.25">
      <c r="A26" s="54" t="s">
        <v>158</v>
      </c>
      <c r="B26" s="8" t="s">
        <v>481</v>
      </c>
      <c r="C26" s="8" t="s">
        <v>479</v>
      </c>
    </row>
    <row r="27" spans="1:5" x14ac:dyDescent="0.25">
      <c r="A27" s="54" t="s">
        <v>325</v>
      </c>
      <c r="B27" s="8" t="s">
        <v>482</v>
      </c>
      <c r="C27" s="8" t="s">
        <v>480</v>
      </c>
    </row>
    <row r="29" spans="1:5" x14ac:dyDescent="0.25">
      <c r="A29" s="86" t="s">
        <v>210</v>
      </c>
      <c r="B29" s="58"/>
      <c r="C29" s="58"/>
      <c r="D29" s="58"/>
      <c r="E29" s="58"/>
    </row>
    <row r="30" spans="1:5" s="58" customFormat="1" x14ac:dyDescent="0.25">
      <c r="A30" s="54" t="s">
        <v>427</v>
      </c>
      <c r="B30" s="27" t="s">
        <v>439</v>
      </c>
      <c r="C30" s="27" t="s">
        <v>452</v>
      </c>
      <c r="D30" s="55" t="str">
        <f>IF(Intro!$G$22="english",B30,C30)</f>
        <v>China</v>
      </c>
      <c r="E30" s="27"/>
    </row>
    <row r="31" spans="1:5" s="58" customFormat="1" x14ac:dyDescent="0.25">
      <c r="A31" s="54" t="s">
        <v>352</v>
      </c>
      <c r="B31" s="27" t="s">
        <v>65</v>
      </c>
      <c r="C31" s="27" t="s">
        <v>66</v>
      </c>
      <c r="D31" s="55" t="str">
        <f>IF(Intro!$G$22="english",B31,C31)</f>
        <v>United States</v>
      </c>
      <c r="E31" s="27"/>
    </row>
    <row r="32" spans="1:5" x14ac:dyDescent="0.25">
      <c r="A32" s="54" t="s">
        <v>274</v>
      </c>
      <c r="B32" s="27" t="s">
        <v>274</v>
      </c>
      <c r="C32" s="27" t="s">
        <v>382</v>
      </c>
      <c r="D32" s="55" t="str">
        <f>IF(Intro!$G$22="english",B32,C32)</f>
        <v>Other countries</v>
      </c>
    </row>
    <row r="34" spans="1:4" x14ac:dyDescent="0.25">
      <c r="A34" s="86"/>
    </row>
    <row r="35" spans="1:4" x14ac:dyDescent="0.25">
      <c r="A35" s="140" t="s">
        <v>398</v>
      </c>
      <c r="B35" s="140"/>
      <c r="C35" s="140"/>
      <c r="D35" s="140"/>
    </row>
    <row r="36" spans="1:4" x14ac:dyDescent="0.25">
      <c r="A36" s="86"/>
    </row>
    <row r="37" spans="1:4" x14ac:dyDescent="0.25">
      <c r="A37" s="54" t="s">
        <v>403</v>
      </c>
      <c r="B37" s="27" t="s">
        <v>404</v>
      </c>
      <c r="C37" s="27" t="s">
        <v>405</v>
      </c>
      <c r="D37" s="55" t="str">
        <f>IF(Intro!$G$22="english",B37,C37)</f>
        <v>Yes</v>
      </c>
    </row>
    <row r="38" spans="1:4" x14ac:dyDescent="0.25">
      <c r="A38" s="86"/>
      <c r="B38" s="27" t="s">
        <v>406</v>
      </c>
      <c r="C38" s="27" t="s">
        <v>407</v>
      </c>
      <c r="D38" s="55" t="str">
        <f>IF(Intro!$G$22="english",B38,C38)</f>
        <v>No</v>
      </c>
    </row>
    <row r="39" spans="1:4" x14ac:dyDescent="0.25">
      <c r="A39" s="86"/>
    </row>
    <row r="40" spans="1:4" x14ac:dyDescent="0.25">
      <c r="A40" s="54" t="s">
        <v>388</v>
      </c>
      <c r="B40" s="8" t="s">
        <v>478</v>
      </c>
      <c r="C40" s="8" t="s">
        <v>483</v>
      </c>
      <c r="D40" s="54" t="str">
        <f>IF(Intro!$G$22="English",B40,C40)</f>
        <v>Distributor / dealer</v>
      </c>
    </row>
    <row r="41" spans="1:4" x14ac:dyDescent="0.25">
      <c r="B41" s="8" t="s">
        <v>484</v>
      </c>
      <c r="C41" s="8" t="s">
        <v>485</v>
      </c>
      <c r="D41" s="54" t="str">
        <f>IF(Intro!$G$22="English",B41,C41)</f>
        <v>End user / large fleet operator</v>
      </c>
    </row>
    <row r="43" spans="1:4" x14ac:dyDescent="0.25">
      <c r="A43" s="54" t="s">
        <v>389</v>
      </c>
      <c r="B43" s="27" t="s">
        <v>16</v>
      </c>
      <c r="C43" s="27" t="s">
        <v>20</v>
      </c>
      <c r="D43" s="100" t="str">
        <f>IF(Intro!G$22="English",Variables!B43,Variables!C43)</f>
        <v>Always</v>
      </c>
    </row>
    <row r="44" spans="1:4" x14ac:dyDescent="0.25">
      <c r="B44" s="27" t="s">
        <v>17</v>
      </c>
      <c r="C44" s="27" t="s">
        <v>21</v>
      </c>
      <c r="D44" s="100" t="str">
        <f>IF(Intro!G$22="English",Variables!B44,Variables!C44)</f>
        <v>Usually</v>
      </c>
    </row>
    <row r="45" spans="1:4" x14ac:dyDescent="0.25">
      <c r="B45" s="8" t="s">
        <v>18</v>
      </c>
      <c r="C45" s="8" t="s">
        <v>22</v>
      </c>
      <c r="D45" s="100" t="str">
        <f>IF(Intro!G$22="English",Variables!B45,Variables!C45)</f>
        <v>Sometimes</v>
      </c>
    </row>
    <row r="46" spans="1:4" x14ac:dyDescent="0.25">
      <c r="B46" s="27" t="s">
        <v>19</v>
      </c>
      <c r="C46" s="27" t="s">
        <v>23</v>
      </c>
      <c r="D46" s="100" t="str">
        <f>IF(Intro!G$22="English",Variables!B46,Variables!C46)</f>
        <v>Never</v>
      </c>
    </row>
    <row r="47" spans="1:4" x14ac:dyDescent="0.25">
      <c r="C47" s="9"/>
    </row>
    <row r="48" spans="1:4" x14ac:dyDescent="0.25">
      <c r="A48" s="54" t="s">
        <v>390</v>
      </c>
      <c r="B48" s="27" t="s">
        <v>288</v>
      </c>
      <c r="C48" s="27" t="s">
        <v>38</v>
      </c>
      <c r="D48" s="100" t="str">
        <f>IF(Intro!G$22="English",Variables!B48,Variables!C48)</f>
        <v>Very important</v>
      </c>
    </row>
    <row r="49" spans="1:4" x14ac:dyDescent="0.25">
      <c r="B49" s="27" t="s">
        <v>36</v>
      </c>
      <c r="C49" s="27" t="s">
        <v>39</v>
      </c>
      <c r="D49" s="100" t="str">
        <f>IF(Intro!G$22="English",Variables!B49,Variables!C49)</f>
        <v>Somewhat Important</v>
      </c>
    </row>
    <row r="50" spans="1:4" x14ac:dyDescent="0.25">
      <c r="B50" s="8" t="s">
        <v>37</v>
      </c>
      <c r="C50" s="8" t="s">
        <v>40</v>
      </c>
      <c r="D50" s="100" t="str">
        <f>IF(Intro!G$22="English",Variables!B50,Variables!C50)</f>
        <v>Not Important</v>
      </c>
    </row>
    <row r="52" spans="1:4" x14ac:dyDescent="0.25">
      <c r="A52" s="54" t="s">
        <v>391</v>
      </c>
      <c r="B52" s="27" t="s">
        <v>16</v>
      </c>
      <c r="C52" s="27" t="s">
        <v>20</v>
      </c>
      <c r="D52" s="100" t="str">
        <f>IF(Intro!G$22="English",Variables!B52,Variables!C52)</f>
        <v>Always</v>
      </c>
    </row>
    <row r="53" spans="1:4" x14ac:dyDescent="0.25">
      <c r="B53" s="27" t="s">
        <v>17</v>
      </c>
      <c r="C53" s="27" t="s">
        <v>21</v>
      </c>
      <c r="D53" s="100" t="str">
        <f>IF(Intro!G$22="English",Variables!B53,Variables!C53)</f>
        <v>Usually</v>
      </c>
    </row>
    <row r="54" spans="1:4" x14ac:dyDescent="0.25">
      <c r="B54" s="8" t="s">
        <v>18</v>
      </c>
      <c r="C54" s="8" t="s">
        <v>22</v>
      </c>
      <c r="D54" s="100" t="str">
        <f>IF(Intro!G$22="English",Variables!B54,Variables!C54)</f>
        <v>Sometimes</v>
      </c>
    </row>
    <row r="55" spans="1:4" x14ac:dyDescent="0.25">
      <c r="B55" s="27" t="s">
        <v>19</v>
      </c>
      <c r="C55" s="27" t="s">
        <v>23</v>
      </c>
      <c r="D55" s="100" t="str">
        <f>IF(Intro!G$22="English",Variables!B55,Variables!C55)</f>
        <v>Never</v>
      </c>
    </row>
    <row r="56" spans="1:4" x14ac:dyDescent="0.25">
      <c r="B56" s="27" t="s">
        <v>213</v>
      </c>
      <c r="C56" s="27" t="s">
        <v>214</v>
      </c>
      <c r="D56" s="100" t="str">
        <f>IF(Intro!G$22="English",Variables!B56,Variables!C56)</f>
        <v>Do not know</v>
      </c>
    </row>
    <row r="58" spans="1:4" x14ac:dyDescent="0.25">
      <c r="A58" s="54" t="s">
        <v>392</v>
      </c>
      <c r="B58" s="27" t="s">
        <v>227</v>
      </c>
      <c r="C58" s="27" t="s">
        <v>227</v>
      </c>
      <c r="D58" s="100" t="str">
        <f>IF(Intro!G$22="English",Variables!B58,Variables!C58)</f>
        <v>Comparable</v>
      </c>
    </row>
    <row r="59" spans="1:4" x14ac:dyDescent="0.25">
      <c r="B59" s="27" t="s">
        <v>228</v>
      </c>
      <c r="C59" s="27" t="s">
        <v>229</v>
      </c>
      <c r="D59" s="100" t="str">
        <f>IF(Intro!G$22="English",Variables!B59,Variables!C59)</f>
        <v>Not comparable - Advantage to Canada</v>
      </c>
    </row>
    <row r="60" spans="1:4" x14ac:dyDescent="0.25">
      <c r="B60" s="8" t="str">
        <f>"Not comparable - Advantage to "&amp;Variables!B5</f>
        <v>Not comparable - Advantage to China</v>
      </c>
      <c r="C60" s="8" t="str">
        <f>"Non comparable - Avantage pour "&amp;Variables!C5</f>
        <v>Non comparable - Avantage pour de la Chine</v>
      </c>
      <c r="D60" s="100" t="str">
        <f>IF(Intro!G$22="English",Variables!B60,Variables!C60)</f>
        <v>Not comparable - Advantage to China</v>
      </c>
    </row>
    <row r="61" spans="1:4" x14ac:dyDescent="0.25">
      <c r="B61" s="27" t="s">
        <v>213</v>
      </c>
      <c r="C61" s="27" t="s">
        <v>214</v>
      </c>
      <c r="D61" s="100" t="str">
        <f>IF(Intro!G$22="English",Variables!B61,Variables!C61)</f>
        <v>Do not know</v>
      </c>
    </row>
    <row r="62" spans="1:4" x14ac:dyDescent="0.25">
      <c r="C62" s="8"/>
    </row>
    <row r="63" spans="1:4" x14ac:dyDescent="0.25">
      <c r="A63" s="54" t="s">
        <v>393</v>
      </c>
      <c r="B63" s="102">
        <v>1</v>
      </c>
      <c r="C63" s="102">
        <v>1</v>
      </c>
      <c r="D63" s="103">
        <f>IF(Intro!G$22="English",B63,C63)</f>
        <v>1</v>
      </c>
    </row>
    <row r="64" spans="1:4" x14ac:dyDescent="0.25">
      <c r="B64" s="102">
        <v>2</v>
      </c>
      <c r="C64" s="102">
        <v>2</v>
      </c>
      <c r="D64" s="103">
        <f>IF(Intro!G$22="English",B64,C64)</f>
        <v>2</v>
      </c>
    </row>
    <row r="65" spans="1:4" x14ac:dyDescent="0.25">
      <c r="B65" s="102">
        <v>3</v>
      </c>
      <c r="C65" s="102">
        <v>3</v>
      </c>
      <c r="D65" s="103">
        <f>IF(Intro!G$22="English",B65,C65)</f>
        <v>3</v>
      </c>
    </row>
    <row r="66" spans="1:4" x14ac:dyDescent="0.25">
      <c r="B66" s="102" t="s">
        <v>43</v>
      </c>
      <c r="C66" s="102" t="s">
        <v>42</v>
      </c>
      <c r="D66" s="103" t="str">
        <f>IF(Intro!G$22="English",B66,C66)</f>
        <v>More than 3</v>
      </c>
    </row>
    <row r="68" spans="1:4" x14ac:dyDescent="0.25">
      <c r="A68" s="54" t="s">
        <v>394</v>
      </c>
      <c r="B68" s="8" t="s">
        <v>16</v>
      </c>
      <c r="C68" s="8" t="s">
        <v>20</v>
      </c>
      <c r="D68" s="55" t="str">
        <f>IF(Intro!G$22="English",B68,C68)</f>
        <v>Always</v>
      </c>
    </row>
    <row r="69" spans="1:4" x14ac:dyDescent="0.25">
      <c r="B69" s="8" t="s">
        <v>17</v>
      </c>
      <c r="C69" s="8" t="s">
        <v>21</v>
      </c>
      <c r="D69" s="55" t="str">
        <f>IF(Intro!G$22="English",B69,C69)</f>
        <v>Usually</v>
      </c>
    </row>
    <row r="70" spans="1:4" x14ac:dyDescent="0.25">
      <c r="B70" s="8" t="s">
        <v>18</v>
      </c>
      <c r="C70" s="8" t="s">
        <v>22</v>
      </c>
      <c r="D70" s="55" t="str">
        <f>IF(Intro!G$22="English",B70,C70)</f>
        <v>Sometimes</v>
      </c>
    </row>
    <row r="71" spans="1:4" x14ac:dyDescent="0.25">
      <c r="B71" s="8" t="s">
        <v>19</v>
      </c>
      <c r="C71" s="8" t="s">
        <v>23</v>
      </c>
      <c r="D71" s="55" t="str">
        <f>IF(Intro!G$22="English",B71,C71)</f>
        <v>Never</v>
      </c>
    </row>
    <row r="73" spans="1:4" x14ac:dyDescent="0.25">
      <c r="A73" s="54" t="s">
        <v>395</v>
      </c>
      <c r="B73" s="8" t="s">
        <v>30</v>
      </c>
      <c r="C73" s="8" t="s">
        <v>24</v>
      </c>
      <c r="D73" s="55" t="str">
        <f>IF(Intro!G$22="English",B73,C73)</f>
        <v>0 to 5%</v>
      </c>
    </row>
    <row r="74" spans="1:4" x14ac:dyDescent="0.25">
      <c r="B74" s="8" t="s">
        <v>31</v>
      </c>
      <c r="C74" s="8" t="s">
        <v>25</v>
      </c>
      <c r="D74" s="55" t="str">
        <f>IF(Intro!G$22="English",B74,C74)</f>
        <v>6 to 10%</v>
      </c>
    </row>
    <row r="75" spans="1:4" x14ac:dyDescent="0.25">
      <c r="B75" s="8" t="s">
        <v>32</v>
      </c>
      <c r="C75" s="8" t="s">
        <v>26</v>
      </c>
      <c r="D75" s="55" t="str">
        <f>IF(Intro!G$22="English",B75,C75)</f>
        <v>11 to 15%</v>
      </c>
    </row>
    <row r="76" spans="1:4" x14ac:dyDescent="0.25">
      <c r="B76" s="8" t="s">
        <v>33</v>
      </c>
      <c r="C76" s="8" t="s">
        <v>27</v>
      </c>
      <c r="D76" s="55" t="str">
        <f>IF(Intro!G$22="English",B76,C76)</f>
        <v>16 to 20%</v>
      </c>
    </row>
    <row r="77" spans="1:4" x14ac:dyDescent="0.25">
      <c r="B77" s="8" t="s">
        <v>34</v>
      </c>
      <c r="C77" s="8" t="s">
        <v>28</v>
      </c>
      <c r="D77" s="55" t="str">
        <f>IF(Intro!G$22="English",B77,C77)</f>
        <v>21 to 25%</v>
      </c>
    </row>
    <row r="78" spans="1:4" x14ac:dyDescent="0.25">
      <c r="B78" s="8" t="s">
        <v>35</v>
      </c>
      <c r="C78" s="8" t="s">
        <v>29</v>
      </c>
      <c r="D78" s="55" t="str">
        <f>IF(Intro!G$22="English",B78,C78)</f>
        <v>More than 25%</v>
      </c>
    </row>
    <row r="79" spans="1:4" x14ac:dyDescent="0.25">
      <c r="B79" s="8" t="s">
        <v>64</v>
      </c>
      <c r="C79" s="8" t="s">
        <v>63</v>
      </c>
      <c r="D79" s="55" t="str">
        <f>IF(Intro!G$22="English",B79,C79)</f>
        <v>Price would never be the primary factor</v>
      </c>
    </row>
  </sheetData>
  <sheetProtection algorithmName="SHA-512" hashValue="FhJ4dmT4pPaCMGOLQ7/xbihiHJxgDKdtZRxHCYhIEs3r/kzX8lx17zX6wU2l6AxkM4vXX1aDRTMsqgl58RTLEQ==" saltValue="kaPcYfpfo+9oaD77G0GUMg==" spinCount="100000" sheet="1" objects="1" scenarios="1" selectLockedCells="1"/>
  <mergeCells count="1">
    <mergeCell ref="A35:D35"/>
  </mergeCells>
  <phoneticPr fontId="58" type="noConversion"/>
  <dataValidations count="2">
    <dataValidation type="list" allowBlank="1" showInputMessage="1" showErrorMessage="1" sqref="B4" xr:uid="{4A1FEA5E-2C5A-4240-AC8A-9BD922DDAA6C}">
      <formula1>"dumping, dumping and subsidization"</formula1>
    </dataValidation>
    <dataValidation type="list" allowBlank="1" showInputMessage="1" showErrorMessage="1" sqref="C4" xr:uid="{4D7D800A-43BB-44A3-AB58-075BE0BB8B4F}">
      <formula1>"le dumping, le dumping et le subventionnement"</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5F318-7173-44AE-84D4-D6D609D27F40}">
  <sheetPr>
    <tabColor rgb="FF00B0F0"/>
    <pageSetUpPr fitToPage="1"/>
  </sheetPr>
  <dimension ref="A1:W119"/>
  <sheetViews>
    <sheetView showGridLines="0" tabSelected="1" topLeftCell="A5" workbookViewId="0">
      <selection activeCell="H10" sqref="H10:L17"/>
    </sheetView>
  </sheetViews>
  <sheetFormatPr defaultColWidth="9.28515625" defaultRowHeight="14.25" x14ac:dyDescent="0.25"/>
  <cols>
    <col min="1" max="1" width="1.7109375" style="6" customWidth="1"/>
    <col min="2" max="12" width="14.5703125" style="5" customWidth="1"/>
    <col min="13" max="13" width="6.28515625" style="7" customWidth="1"/>
    <col min="14" max="14" width="9.140625" style="8" customWidth="1"/>
    <col min="15" max="15" width="16.28515625" style="8" hidden="1" customWidth="1"/>
    <col min="16" max="16" width="14.42578125" style="8" hidden="1" customWidth="1"/>
    <col min="17" max="23" width="9.140625" style="8" customWidth="1"/>
    <col min="24" max="16384" width="9.28515625" style="8"/>
  </cols>
  <sheetData>
    <row r="1" spans="1:23" x14ac:dyDescent="0.25">
      <c r="O1" s="9" t="s">
        <v>152</v>
      </c>
      <c r="P1" s="9" t="s">
        <v>162</v>
      </c>
    </row>
    <row r="2" spans="1:23" x14ac:dyDescent="0.25">
      <c r="B2" s="10" t="s">
        <v>119</v>
      </c>
      <c r="C2" s="10"/>
      <c r="D2" s="10"/>
      <c r="O2" s="11"/>
      <c r="P2" s="11"/>
    </row>
    <row r="3" spans="1:23" x14ac:dyDescent="0.25">
      <c r="B3" s="12"/>
      <c r="C3" s="12"/>
      <c r="D3" s="12"/>
      <c r="O3" s="11"/>
      <c r="P3" s="11"/>
    </row>
    <row r="4" spans="1:23" s="2" customFormat="1" x14ac:dyDescent="0.25">
      <c r="A4" s="1"/>
      <c r="B4" s="147" t="s">
        <v>355</v>
      </c>
      <c r="C4" s="148"/>
      <c r="D4" s="148"/>
      <c r="E4" s="148"/>
      <c r="F4" s="148"/>
      <c r="G4" s="148"/>
      <c r="H4" s="148"/>
      <c r="I4" s="148"/>
      <c r="J4" s="148"/>
      <c r="K4" s="148"/>
      <c r="L4" s="149"/>
      <c r="M4" s="13"/>
      <c r="N4" s="13"/>
      <c r="O4" s="14"/>
      <c r="P4" s="14"/>
    </row>
    <row r="5" spans="1:23" s="2" customFormat="1" x14ac:dyDescent="0.25">
      <c r="A5" s="1"/>
      <c r="B5" s="150" t="str">
        <f>Variables!B2</f>
        <v>NQ-2025-009</v>
      </c>
      <c r="C5" s="151"/>
      <c r="D5" s="151"/>
      <c r="E5" s="151"/>
      <c r="F5" s="151"/>
      <c r="G5" s="151"/>
      <c r="H5" s="151"/>
      <c r="I5" s="151"/>
      <c r="J5" s="151"/>
      <c r="K5" s="151"/>
      <c r="L5" s="152"/>
      <c r="M5" s="13"/>
      <c r="N5" s="13"/>
      <c r="O5" s="14"/>
      <c r="P5" s="14"/>
    </row>
    <row r="6" spans="1:23" s="4" customFormat="1" x14ac:dyDescent="0.25">
      <c r="A6" s="1"/>
      <c r="B6" s="156" t="str">
        <f>UPPER(Variables!B3&amp;" | "&amp;Variables!C3)</f>
        <v>TRUCK BODIES | CARROSSERIES DE CAMIONS</v>
      </c>
      <c r="C6" s="157"/>
      <c r="D6" s="157"/>
      <c r="E6" s="157"/>
      <c r="F6" s="157"/>
      <c r="G6" s="157"/>
      <c r="H6" s="157"/>
      <c r="I6" s="157"/>
      <c r="J6" s="157"/>
      <c r="K6" s="157"/>
      <c r="L6" s="158"/>
      <c r="M6" s="20"/>
      <c r="N6" s="20"/>
      <c r="O6" s="16"/>
      <c r="P6" s="16"/>
    </row>
    <row r="7" spans="1:23" s="4" customFormat="1" x14ac:dyDescent="0.25">
      <c r="A7" s="1"/>
      <c r="B7" s="15"/>
      <c r="C7" s="15"/>
      <c r="D7" s="15"/>
      <c r="E7" s="3"/>
      <c r="F7" s="3"/>
      <c r="G7" s="3"/>
      <c r="H7" s="3"/>
      <c r="I7" s="3"/>
      <c r="J7" s="3"/>
      <c r="K7" s="3"/>
      <c r="L7" s="3"/>
      <c r="O7" s="16"/>
      <c r="P7" s="16"/>
    </row>
    <row r="8" spans="1:23" s="2" customFormat="1" x14ac:dyDescent="0.25">
      <c r="A8" s="1"/>
      <c r="B8" s="153" t="s">
        <v>356</v>
      </c>
      <c r="C8" s="154"/>
      <c r="D8" s="154"/>
      <c r="E8" s="154"/>
      <c r="F8" s="154"/>
      <c r="G8" s="154"/>
      <c r="H8" s="154"/>
      <c r="I8" s="154"/>
      <c r="J8" s="154"/>
      <c r="K8" s="154"/>
      <c r="L8" s="155"/>
      <c r="M8" s="13"/>
      <c r="N8" s="13"/>
      <c r="O8" s="14"/>
      <c r="P8" s="14"/>
    </row>
    <row r="9" spans="1:23" x14ac:dyDescent="0.25">
      <c r="B9" s="17"/>
      <c r="C9" s="24"/>
      <c r="D9" s="24"/>
      <c r="E9" s="25"/>
      <c r="F9" s="25"/>
      <c r="G9" s="25"/>
      <c r="H9" s="25"/>
      <c r="I9" s="25"/>
      <c r="J9" s="25"/>
      <c r="K9" s="25"/>
      <c r="L9" s="18"/>
      <c r="M9" s="8"/>
      <c r="O9" s="204" t="s">
        <v>419</v>
      </c>
      <c r="P9" s="204"/>
    </row>
    <row r="10" spans="1:23" s="27" customFormat="1" x14ac:dyDescent="0.25">
      <c r="A10" s="62"/>
      <c r="B10" s="141" t="str">
        <f>"The Canadian International Trade Tribunal (the Tribunal) has commenced an inquiry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and subsidization of Truck Bodies (as defined below) originating in or exported from China. Your firm's knowledge and experience would aid the Tribunal in the proper conduct of its inquiry by helping it better understand the Canadian market for Truck Bodies. The Tribunal therefore requests a response to this questionnaire from your firm.</v>
      </c>
      <c r="C10" s="142"/>
      <c r="D10" s="142"/>
      <c r="E10" s="142"/>
      <c r="F10" s="142"/>
      <c r="G10" s="49"/>
      <c r="H10" s="209" t="str">
        <f>"Le Tribunal canadien du commerce extérieur (le Tribunal) a ouvert une enquête concernant "&amp;Variables!C4&amp;" de "&amp;Variables!C3&amp;" (telles que définies ci-dessous) originaires ou exporté "&amp;Variables!D5&amp;". Les connaissances et l'expérience de votre entreprise aideraient le Tribunal à mener correctement son enquête en lui permettant de mieux comprendre le marché canadien de "&amp;Variables!C3&amp;". Le Tribunal demande donc à votre entreprise de répondre à ce questionnaire."</f>
        <v>Le Tribunal canadien du commerce extérieur (le Tribunal) a ouvert une enquête concernant le dumping et le subventionnement de carrosseries de camions (telles que définies ci-dessous) originaires ou exporté des pays sujets. Les connaissances et l'expérience de votre entreprise aideraient le Tribunal à mener correctement son enquête en lui permettant de mieux comprendre le marché canadien de carrosseries de camions. Le Tribunal demande donc à votre entreprise de répondre à ce questionnaire.</v>
      </c>
      <c r="I10" s="209"/>
      <c r="J10" s="209"/>
      <c r="K10" s="209"/>
      <c r="L10" s="210"/>
      <c r="N10" s="30"/>
      <c r="O10" s="204"/>
      <c r="P10" s="204"/>
      <c r="Q10" s="30"/>
      <c r="R10" s="30"/>
      <c r="S10" s="30"/>
      <c r="T10" s="30"/>
      <c r="U10" s="30"/>
      <c r="V10" s="30"/>
      <c r="W10" s="30"/>
    </row>
    <row r="11" spans="1:23" s="27" customFormat="1" x14ac:dyDescent="0.25">
      <c r="A11" s="62"/>
      <c r="B11" s="141"/>
      <c r="C11" s="142"/>
      <c r="D11" s="142"/>
      <c r="E11" s="142"/>
      <c r="F11" s="142"/>
      <c r="G11" s="92"/>
      <c r="H11" s="209"/>
      <c r="I11" s="209"/>
      <c r="J11" s="209"/>
      <c r="K11" s="209"/>
      <c r="L11" s="210"/>
      <c r="N11" s="30"/>
      <c r="O11" s="204"/>
      <c r="P11" s="204"/>
      <c r="Q11" s="30"/>
      <c r="R11" s="30"/>
      <c r="S11" s="30"/>
      <c r="T11" s="30"/>
      <c r="U11" s="30"/>
      <c r="V11" s="30"/>
      <c r="W11" s="30"/>
    </row>
    <row r="12" spans="1:23" s="27" customFormat="1" x14ac:dyDescent="0.25">
      <c r="A12" s="62"/>
      <c r="B12" s="141"/>
      <c r="C12" s="142"/>
      <c r="D12" s="142"/>
      <c r="E12" s="142"/>
      <c r="F12" s="142"/>
      <c r="G12" s="92"/>
      <c r="H12" s="209"/>
      <c r="I12" s="209"/>
      <c r="J12" s="209"/>
      <c r="K12" s="209"/>
      <c r="L12" s="210"/>
      <c r="N12" s="30"/>
      <c r="O12" s="204"/>
      <c r="P12" s="204"/>
      <c r="Q12" s="30"/>
      <c r="R12" s="30"/>
      <c r="S12" s="30"/>
      <c r="T12" s="30"/>
      <c r="U12" s="30"/>
      <c r="V12" s="30"/>
      <c r="W12" s="30"/>
    </row>
    <row r="13" spans="1:23" s="27" customFormat="1" x14ac:dyDescent="0.25">
      <c r="A13" s="62"/>
      <c r="B13" s="141"/>
      <c r="C13" s="142"/>
      <c r="D13" s="142"/>
      <c r="E13" s="142"/>
      <c r="F13" s="142"/>
      <c r="G13" s="92"/>
      <c r="H13" s="209"/>
      <c r="I13" s="209"/>
      <c r="J13" s="209"/>
      <c r="K13" s="209"/>
      <c r="L13" s="210"/>
      <c r="N13" s="30"/>
      <c r="O13" s="204"/>
      <c r="P13" s="204"/>
      <c r="Q13" s="30"/>
      <c r="R13" s="30"/>
      <c r="S13" s="30"/>
      <c r="T13" s="30"/>
      <c r="U13" s="30"/>
      <c r="V13" s="30"/>
      <c r="W13" s="30"/>
    </row>
    <row r="14" spans="1:23" s="27" customFormat="1" x14ac:dyDescent="0.25">
      <c r="A14" s="62"/>
      <c r="B14" s="141"/>
      <c r="C14" s="142"/>
      <c r="D14" s="142"/>
      <c r="E14" s="142"/>
      <c r="F14" s="142"/>
      <c r="G14" s="92"/>
      <c r="H14" s="209"/>
      <c r="I14" s="209"/>
      <c r="J14" s="209"/>
      <c r="K14" s="209"/>
      <c r="L14" s="210"/>
      <c r="N14" s="30"/>
      <c r="O14" s="204"/>
      <c r="P14" s="204"/>
      <c r="Q14" s="30"/>
      <c r="R14" s="30"/>
      <c r="S14" s="30"/>
      <c r="T14" s="30"/>
      <c r="U14" s="30"/>
      <c r="V14" s="30"/>
      <c r="W14" s="30"/>
    </row>
    <row r="15" spans="1:23" s="27" customFormat="1" x14ac:dyDescent="0.25">
      <c r="A15" s="62"/>
      <c r="B15" s="141"/>
      <c r="C15" s="142"/>
      <c r="D15" s="142"/>
      <c r="E15" s="142"/>
      <c r="F15" s="142"/>
      <c r="G15" s="119"/>
      <c r="H15" s="209"/>
      <c r="I15" s="209"/>
      <c r="J15" s="209"/>
      <c r="K15" s="209"/>
      <c r="L15" s="210"/>
      <c r="N15" s="30"/>
      <c r="O15" s="204"/>
      <c r="P15" s="204"/>
      <c r="Q15" s="30"/>
      <c r="R15" s="30"/>
      <c r="S15" s="30"/>
      <c r="T15" s="30"/>
      <c r="U15" s="30"/>
      <c r="V15" s="30"/>
      <c r="W15" s="30"/>
    </row>
    <row r="16" spans="1:23" s="27" customFormat="1" x14ac:dyDescent="0.25">
      <c r="A16" s="62"/>
      <c r="B16" s="141"/>
      <c r="C16" s="142"/>
      <c r="D16" s="142"/>
      <c r="E16" s="142"/>
      <c r="F16" s="142"/>
      <c r="G16" s="92"/>
      <c r="H16" s="209"/>
      <c r="I16" s="209"/>
      <c r="J16" s="209"/>
      <c r="K16" s="209"/>
      <c r="L16" s="210"/>
      <c r="N16" s="30"/>
      <c r="O16" s="204"/>
      <c r="P16" s="204"/>
      <c r="Q16" s="30"/>
      <c r="R16" s="30"/>
      <c r="S16" s="30"/>
      <c r="T16" s="30"/>
      <c r="U16" s="30"/>
      <c r="V16" s="30"/>
      <c r="W16" s="30"/>
    </row>
    <row r="17" spans="1:23" s="27" customFormat="1" x14ac:dyDescent="0.25">
      <c r="A17" s="62"/>
      <c r="B17" s="141"/>
      <c r="C17" s="142"/>
      <c r="D17" s="142"/>
      <c r="E17" s="142"/>
      <c r="F17" s="142"/>
      <c r="G17" s="92"/>
      <c r="H17" s="209"/>
      <c r="I17" s="209"/>
      <c r="J17" s="209"/>
      <c r="K17" s="209"/>
      <c r="L17" s="210"/>
      <c r="N17" s="30"/>
      <c r="O17" s="204"/>
      <c r="P17" s="204"/>
      <c r="Q17" s="30"/>
      <c r="R17" s="30"/>
      <c r="S17" s="30"/>
      <c r="T17" s="30"/>
      <c r="U17" s="30"/>
      <c r="V17" s="30"/>
      <c r="W17" s="30"/>
    </row>
    <row r="18" spans="1:23" s="27" customFormat="1" x14ac:dyDescent="0.25">
      <c r="A18" s="62"/>
      <c r="B18" s="75"/>
      <c r="C18" s="76"/>
      <c r="D18" s="76"/>
      <c r="E18" s="76"/>
      <c r="F18" s="76"/>
      <c r="G18" s="76"/>
      <c r="H18" s="76"/>
      <c r="I18" s="76"/>
      <c r="J18" s="76"/>
      <c r="K18" s="76"/>
      <c r="L18" s="77"/>
      <c r="N18" s="30"/>
      <c r="O18" s="204"/>
      <c r="P18" s="204"/>
      <c r="Q18" s="30"/>
      <c r="R18" s="30"/>
      <c r="S18" s="30"/>
      <c r="T18" s="30"/>
      <c r="U18" s="30"/>
      <c r="V18" s="30"/>
      <c r="W18" s="30"/>
    </row>
    <row r="19" spans="1:23" s="4" customFormat="1" x14ac:dyDescent="0.25">
      <c r="A19" s="1"/>
      <c r="B19" s="15"/>
      <c r="C19" s="15"/>
      <c r="D19" s="15"/>
      <c r="E19" s="3"/>
      <c r="F19" s="3"/>
      <c r="G19" s="3"/>
      <c r="H19" s="3"/>
      <c r="I19" s="3"/>
      <c r="J19" s="3"/>
      <c r="K19" s="3"/>
      <c r="L19" s="3"/>
      <c r="O19" s="16"/>
      <c r="P19" s="16"/>
    </row>
    <row r="20" spans="1:23" s="2" customFormat="1" x14ac:dyDescent="0.25">
      <c r="A20" s="1"/>
      <c r="B20" s="159" t="s">
        <v>357</v>
      </c>
      <c r="C20" s="160"/>
      <c r="D20" s="160"/>
      <c r="E20" s="160"/>
      <c r="F20" s="160"/>
      <c r="G20" s="160"/>
      <c r="H20" s="160"/>
      <c r="I20" s="160"/>
      <c r="J20" s="160"/>
      <c r="K20" s="160"/>
      <c r="L20" s="161"/>
      <c r="M20" s="13"/>
      <c r="N20" s="13"/>
      <c r="O20" s="14"/>
      <c r="P20" s="14"/>
    </row>
    <row r="21" spans="1:23" x14ac:dyDescent="0.25">
      <c r="B21" s="17"/>
      <c r="C21" s="24"/>
      <c r="D21" s="24"/>
      <c r="E21" s="25"/>
      <c r="F21" s="25"/>
      <c r="G21" s="25"/>
      <c r="H21" s="25"/>
      <c r="I21" s="25"/>
      <c r="J21" s="25"/>
      <c r="K21" s="25"/>
      <c r="L21" s="18"/>
      <c r="M21" s="8"/>
    </row>
    <row r="22" spans="1:23" x14ac:dyDescent="0.25">
      <c r="B22" s="211" t="s">
        <v>163</v>
      </c>
      <c r="C22" s="212"/>
      <c r="D22" s="212"/>
      <c r="E22" s="212"/>
      <c r="F22" s="212"/>
      <c r="G22" s="215" t="s">
        <v>152</v>
      </c>
      <c r="H22" s="213" t="s">
        <v>281</v>
      </c>
      <c r="I22" s="213"/>
      <c r="J22" s="213"/>
      <c r="K22" s="213"/>
      <c r="L22" s="214"/>
      <c r="M22" s="8"/>
      <c r="O22" s="19"/>
    </row>
    <row r="23" spans="1:23" x14ac:dyDescent="0.25">
      <c r="B23" s="211"/>
      <c r="C23" s="212"/>
      <c r="D23" s="212"/>
      <c r="E23" s="212"/>
      <c r="F23" s="212"/>
      <c r="G23" s="216"/>
      <c r="H23" s="213"/>
      <c r="I23" s="213"/>
      <c r="J23" s="213"/>
      <c r="K23" s="213"/>
      <c r="L23" s="214"/>
      <c r="M23" s="8"/>
      <c r="O23" s="19"/>
    </row>
    <row r="24" spans="1:23" s="27" customFormat="1" x14ac:dyDescent="0.25">
      <c r="A24" s="62"/>
      <c r="B24" s="75"/>
      <c r="C24" s="76"/>
      <c r="D24" s="76"/>
      <c r="E24" s="76"/>
      <c r="F24" s="76"/>
      <c r="G24" s="76"/>
      <c r="H24" s="76"/>
      <c r="I24" s="76"/>
      <c r="J24" s="76"/>
      <c r="K24" s="76"/>
      <c r="L24" s="77"/>
      <c r="N24" s="30"/>
      <c r="O24" s="30"/>
      <c r="P24" s="30"/>
      <c r="Q24" s="30"/>
      <c r="R24" s="30"/>
      <c r="S24" s="30"/>
      <c r="T24" s="30"/>
      <c r="U24" s="30"/>
      <c r="V24" s="30"/>
      <c r="W24" s="30"/>
    </row>
    <row r="25" spans="1:23" s="4" customFormat="1" x14ac:dyDescent="0.25">
      <c r="A25" s="1"/>
      <c r="B25" s="15"/>
      <c r="C25" s="15"/>
      <c r="D25" s="15"/>
      <c r="E25" s="3"/>
      <c r="F25" s="3"/>
      <c r="G25" s="3"/>
      <c r="H25" s="3"/>
      <c r="I25" s="3"/>
      <c r="J25" s="3"/>
      <c r="K25" s="3"/>
      <c r="L25" s="3"/>
      <c r="O25" s="16"/>
      <c r="P25" s="16"/>
    </row>
    <row r="26" spans="1:23" s="2" customFormat="1" x14ac:dyDescent="0.25">
      <c r="A26" s="1"/>
      <c r="B26" s="153" t="str">
        <f>IF(Intro!$G$22="English",O26,P26)</f>
        <v>DEFINITION OF "THE GOODS"</v>
      </c>
      <c r="C26" s="154"/>
      <c r="D26" s="154" t="str">
        <f>UPPER(IF(Intro!$G$22="English",P26,Q26))</f>
        <v>LA DÉFINITION "DES MARCHANDISES"</v>
      </c>
      <c r="E26" s="154" t="str">
        <f>UPPER(IF(Intro!$G$22="English",Q26,R26))</f>
        <v/>
      </c>
      <c r="F26" s="154" t="str">
        <f>UPPER(IF(Intro!$G$22="English",R26,S26))</f>
        <v/>
      </c>
      <c r="G26" s="154" t="str">
        <f>UPPER(IF(Intro!$G$22="English",S26,T26))</f>
        <v/>
      </c>
      <c r="H26" s="154" t="str">
        <f>UPPER(IF(Intro!$G$22="English",T26,U26))</f>
        <v/>
      </c>
      <c r="I26" s="154" t="str">
        <f>UPPER(IF(Intro!$G$22="English",U26,V26))</f>
        <v/>
      </c>
      <c r="J26" s="154" t="str">
        <f>UPPER(IF(Intro!$G$22="English",V26,W26))</f>
        <v/>
      </c>
      <c r="K26" s="154" t="str">
        <f>UPPER(IF(Intro!$G$22="English",W26,X26))</f>
        <v/>
      </c>
      <c r="L26" s="155" t="str">
        <f>UPPER(IF(Intro!$G$22="English",X26,Y26))</f>
        <v/>
      </c>
      <c r="M26" s="4"/>
      <c r="N26" s="13"/>
      <c r="O26" s="20" t="s">
        <v>358</v>
      </c>
      <c r="P26" s="20" t="s">
        <v>359</v>
      </c>
    </row>
    <row r="27" spans="1:23" x14ac:dyDescent="0.25">
      <c r="B27" s="17"/>
      <c r="C27" s="24"/>
      <c r="D27" s="24"/>
      <c r="E27" s="25"/>
      <c r="F27" s="25"/>
      <c r="G27" s="25"/>
      <c r="H27" s="25"/>
      <c r="I27" s="25"/>
      <c r="J27" s="25"/>
      <c r="K27" s="25"/>
      <c r="L27" s="18"/>
      <c r="M27" s="8"/>
    </row>
    <row r="28" spans="1:23" s="27" customFormat="1" x14ac:dyDescent="0.25">
      <c r="A28" s="62"/>
      <c r="B28" s="141" t="str">
        <f>IF(Intro!$G$22="English",O28,P28)</f>
        <v>References to "the goods" in this questionnaire refer to:</v>
      </c>
      <c r="C28" s="142"/>
      <c r="D28" s="142"/>
      <c r="E28" s="142"/>
      <c r="F28" s="142"/>
      <c r="G28" s="142"/>
      <c r="H28" s="142"/>
      <c r="I28" s="142"/>
      <c r="J28" s="142"/>
      <c r="K28" s="142"/>
      <c r="L28" s="143"/>
      <c r="N28" s="30"/>
      <c r="O28" s="8" t="s">
        <v>200</v>
      </c>
      <c r="P28" s="8" t="s">
        <v>201</v>
      </c>
      <c r="Q28" s="30"/>
      <c r="R28" s="30"/>
      <c r="S28" s="30"/>
      <c r="T28" s="30"/>
      <c r="U28" s="30"/>
      <c r="V28" s="30"/>
      <c r="W28" s="30"/>
    </row>
    <row r="29" spans="1:23" x14ac:dyDescent="0.25">
      <c r="B29" s="17"/>
      <c r="C29" s="24"/>
      <c r="D29" s="24"/>
      <c r="E29" s="25"/>
      <c r="F29" s="25"/>
      <c r="G29" s="25"/>
      <c r="H29" s="25"/>
      <c r="I29" s="25"/>
      <c r="J29" s="25"/>
      <c r="K29" s="25"/>
      <c r="L29" s="18"/>
      <c r="M29" s="8"/>
    </row>
    <row r="30" spans="1:23" s="27" customFormat="1" x14ac:dyDescent="0.25">
      <c r="A30" s="62"/>
      <c r="B30" s="74"/>
      <c r="C30" s="217" t="str">
        <f>IF(Intro!$G$22="English",O30,P30)</f>
        <v>Truck bodies, having an exterior length of 8.5 feet to 32 feet, inclusively, of maximum exterior width of 103 inches, whether assembled or unassembled, being the structure or fixture designed to be affixed to a truck chassis for the primary purpose of containing or supporting goods for on-road transportation, whether insulated or not, and whether equipped with refrigerating equipment or not, as well as truck body kits, assemblies, or subassemblies.</v>
      </c>
      <c r="D30" s="218"/>
      <c r="E30" s="218"/>
      <c r="F30" s="218"/>
      <c r="G30" s="218"/>
      <c r="H30" s="218"/>
      <c r="I30" s="218"/>
      <c r="J30" s="218"/>
      <c r="K30" s="219"/>
      <c r="L30" s="50"/>
      <c r="N30" s="30"/>
      <c r="O30" s="8" t="str">
        <f>Variables!B16</f>
        <v>Truck bodies, having an exterior length of 8.5 feet to 32 feet, inclusively, of maximum exterior width of 103 inches, whether assembled or unassembled, being the structure or fixture designed to be affixed to a truck chassis for the primary purpose of containing or supporting goods for on-road transportation, whether insulated or not, and whether equipped with refrigerating equipment or not, as well as truck body kits, assemblies, or subassemblies.</v>
      </c>
      <c r="P30" s="8" t="str">
        <f>Variables!C16</f>
        <v>Carrosseries de camions d’une longueur extérieure de 8,5 pi (2,60 m) à 32 pi (9,75 m) inclusivement et d’une largeur extérieure de 103 po (2,62 m), assemblées ou non, destinées à être fixées à un châssis porteur dans le but premier de contenir ou de supporter des marchandises pour le transport routier, que ces carrosseries soient isolées ou non, et qu’elles soient munies ou non de matériel de réfrigération, y compris les kits, ensembles et sousensembles de carrosseries de camions.</v>
      </c>
      <c r="Q30" s="30"/>
      <c r="R30" s="30"/>
      <c r="S30" s="30"/>
      <c r="T30" s="30"/>
      <c r="U30" s="30"/>
      <c r="V30" s="30"/>
      <c r="W30" s="30"/>
    </row>
    <row r="31" spans="1:23" s="27" customFormat="1" x14ac:dyDescent="0.25">
      <c r="A31" s="62"/>
      <c r="B31" s="74"/>
      <c r="C31" s="220"/>
      <c r="D31" s="221"/>
      <c r="E31" s="221"/>
      <c r="F31" s="221"/>
      <c r="G31" s="221"/>
      <c r="H31" s="221"/>
      <c r="I31" s="221"/>
      <c r="J31" s="221"/>
      <c r="K31" s="222"/>
      <c r="L31" s="93"/>
      <c r="N31" s="30"/>
      <c r="O31" s="8"/>
      <c r="P31" s="8"/>
      <c r="Q31" s="30"/>
      <c r="R31" s="30"/>
      <c r="S31" s="30"/>
      <c r="T31" s="30"/>
      <c r="U31" s="30"/>
      <c r="V31" s="30"/>
      <c r="W31" s="30"/>
    </row>
    <row r="32" spans="1:23" s="27" customFormat="1" x14ac:dyDescent="0.25">
      <c r="A32" s="62"/>
      <c r="B32" s="74"/>
      <c r="C32" s="220"/>
      <c r="D32" s="221"/>
      <c r="E32" s="221"/>
      <c r="F32" s="221"/>
      <c r="G32" s="221"/>
      <c r="H32" s="221"/>
      <c r="I32" s="221"/>
      <c r="J32" s="221"/>
      <c r="K32" s="222"/>
      <c r="L32" s="93"/>
      <c r="N32" s="30"/>
      <c r="O32" s="8"/>
      <c r="P32" s="8"/>
      <c r="Q32" s="30"/>
      <c r="R32" s="30"/>
      <c r="S32" s="30"/>
      <c r="T32" s="30"/>
      <c r="U32" s="30"/>
      <c r="V32" s="30"/>
      <c r="W32" s="30"/>
    </row>
    <row r="33" spans="1:23" s="27" customFormat="1" x14ac:dyDescent="0.25">
      <c r="A33" s="62"/>
      <c r="B33" s="74"/>
      <c r="C33" s="223"/>
      <c r="D33" s="224"/>
      <c r="E33" s="224"/>
      <c r="F33" s="224"/>
      <c r="G33" s="224"/>
      <c r="H33" s="224"/>
      <c r="I33" s="224"/>
      <c r="J33" s="224"/>
      <c r="K33" s="225"/>
      <c r="L33" s="93"/>
      <c r="N33" s="30"/>
      <c r="O33" s="8"/>
      <c r="P33" s="8"/>
      <c r="Q33" s="30"/>
      <c r="R33" s="30"/>
      <c r="S33" s="30"/>
      <c r="T33" s="30"/>
      <c r="U33" s="30"/>
      <c r="V33" s="30"/>
      <c r="W33" s="30"/>
    </row>
    <row r="34" spans="1:23" x14ac:dyDescent="0.25">
      <c r="B34" s="17"/>
      <c r="C34" s="24"/>
      <c r="D34" s="24"/>
      <c r="E34" s="25"/>
      <c r="F34" s="25"/>
      <c r="G34" s="25"/>
      <c r="H34" s="25"/>
      <c r="I34" s="25"/>
      <c r="J34" s="25"/>
      <c r="K34" s="25"/>
      <c r="L34" s="18"/>
      <c r="M34" s="8"/>
    </row>
    <row r="35" spans="1:23" ht="18.75" customHeight="1" x14ac:dyDescent="0.25">
      <c r="B35" s="201" t="str">
        <f>IF(Intro!$G$22="English",O35,P35)</f>
        <v>Excluding</v>
      </c>
      <c r="C35" s="202"/>
      <c r="D35" s="202"/>
      <c r="E35" s="202"/>
      <c r="F35" s="202"/>
      <c r="G35" s="202"/>
      <c r="H35" s="202"/>
      <c r="I35" s="202"/>
      <c r="J35" s="202"/>
      <c r="K35" s="202"/>
      <c r="L35" s="203"/>
      <c r="M35" s="8"/>
      <c r="O35" s="8" t="s">
        <v>453</v>
      </c>
      <c r="P35" s="8" t="s">
        <v>454</v>
      </c>
    </row>
    <row r="36" spans="1:23" ht="20.25" customHeight="1" x14ac:dyDescent="0.25">
      <c r="B36" s="141" t="str">
        <f>IF(Intro!$G$22="English",O36,P36)</f>
        <v>truck bodies for the primary purpose of bulk transporting liquids or gases;</v>
      </c>
      <c r="C36" s="142"/>
      <c r="D36" s="142"/>
      <c r="E36" s="142"/>
      <c r="F36" s="142"/>
      <c r="G36" s="142"/>
      <c r="H36" s="142"/>
      <c r="I36" s="142"/>
      <c r="J36" s="142"/>
      <c r="K36" s="142"/>
      <c r="L36" s="143"/>
      <c r="M36" s="8"/>
      <c r="O36" s="8" t="s">
        <v>455</v>
      </c>
      <c r="P36" s="8" t="s">
        <v>456</v>
      </c>
    </row>
    <row r="37" spans="1:23" ht="36" customHeight="1" x14ac:dyDescent="0.25">
      <c r="B37" s="141" t="str">
        <f>IF(Intro!$G$22="English",O37,P37)</f>
        <v>refuse truck bodies, being specialized truck bodies designed and constructed for the primary purpose of collecting, compacting, and transporting solid waste, of the kind used for municipal waste collection; and</v>
      </c>
      <c r="C37" s="142"/>
      <c r="D37" s="142"/>
      <c r="E37" s="142"/>
      <c r="F37" s="142"/>
      <c r="G37" s="142"/>
      <c r="H37" s="142"/>
      <c r="I37" s="142"/>
      <c r="J37" s="142"/>
      <c r="K37" s="142"/>
      <c r="L37" s="143"/>
      <c r="M37" s="8"/>
      <c r="O37" s="8" t="s">
        <v>457</v>
      </c>
      <c r="P37" s="8" t="s">
        <v>458</v>
      </c>
    </row>
    <row r="38" spans="1:23" ht="27.75" customHeight="1" x14ac:dyDescent="0.25">
      <c r="B38" s="141" t="str">
        <f>IF(Intro!$G$22="English",O38,P38)</f>
        <v>truck bodies that incorporate a hydraulic or mechanical system that permits the body to be elevated, tipped, or tilted for loading or unloading, such as dump truck bodies used for the transport of bulk materials such as sand, gravel, or demolition debris, and flatbed tow truck bodies used for the transport of vehicles.</v>
      </c>
      <c r="C38" s="142"/>
      <c r="D38" s="142"/>
      <c r="E38" s="142"/>
      <c r="F38" s="142"/>
      <c r="G38" s="142"/>
      <c r="H38" s="142"/>
      <c r="I38" s="142"/>
      <c r="J38" s="142"/>
      <c r="K38" s="142"/>
      <c r="L38" s="143"/>
      <c r="M38" s="8"/>
      <c r="O38" s="8" t="s">
        <v>459</v>
      </c>
      <c r="P38" s="8" t="s">
        <v>460</v>
      </c>
    </row>
    <row r="39" spans="1:23" x14ac:dyDescent="0.25">
      <c r="B39" s="17"/>
      <c r="C39" s="24"/>
      <c r="D39" s="24"/>
      <c r="E39" s="25"/>
      <c r="F39" s="25"/>
      <c r="G39" s="25"/>
      <c r="H39" s="25"/>
      <c r="I39" s="25"/>
      <c r="J39" s="25"/>
      <c r="K39" s="25"/>
      <c r="L39" s="18"/>
      <c r="M39" s="8"/>
    </row>
    <row r="40" spans="1:23" s="27" customFormat="1" x14ac:dyDescent="0.25">
      <c r="A40" s="62"/>
      <c r="B40" s="141" t="str">
        <f>IF(Intro!$G$22="English",O40,P40)</f>
        <v>For additional details, view the "Info" tab.</v>
      </c>
      <c r="C40" s="142"/>
      <c r="D40" s="142"/>
      <c r="E40" s="142"/>
      <c r="F40" s="142"/>
      <c r="G40" s="142"/>
      <c r="H40" s="142"/>
      <c r="I40" s="142"/>
      <c r="J40" s="142"/>
      <c r="K40" s="142"/>
      <c r="L40" s="143"/>
      <c r="N40" s="30"/>
      <c r="O40" s="8" t="s">
        <v>490</v>
      </c>
      <c r="P40" s="8" t="s">
        <v>491</v>
      </c>
      <c r="Q40" s="30"/>
      <c r="R40" s="30"/>
      <c r="S40" s="30"/>
      <c r="T40" s="30"/>
      <c r="U40" s="30"/>
      <c r="V40" s="30"/>
      <c r="W40" s="30"/>
    </row>
    <row r="41" spans="1:23" s="27" customFormat="1" x14ac:dyDescent="0.25">
      <c r="A41" s="62"/>
      <c r="B41" s="75"/>
      <c r="C41" s="76"/>
      <c r="D41" s="76"/>
      <c r="E41" s="76"/>
      <c r="F41" s="76"/>
      <c r="G41" s="76"/>
      <c r="H41" s="76"/>
      <c r="I41" s="76"/>
      <c r="J41" s="76"/>
      <c r="K41" s="76"/>
      <c r="L41" s="77"/>
      <c r="N41" s="30"/>
      <c r="O41" s="30"/>
      <c r="P41" s="30"/>
      <c r="Q41" s="30"/>
      <c r="R41" s="30"/>
      <c r="S41" s="30"/>
      <c r="T41" s="30"/>
      <c r="U41" s="30"/>
      <c r="V41" s="30"/>
      <c r="W41" s="30"/>
    </row>
    <row r="42" spans="1:23" s="4" customFormat="1" x14ac:dyDescent="0.25">
      <c r="A42" s="1"/>
      <c r="B42" s="15"/>
      <c r="C42" s="15"/>
      <c r="D42" s="15"/>
      <c r="E42" s="3"/>
      <c r="F42" s="3"/>
      <c r="G42" s="3"/>
      <c r="H42" s="3"/>
      <c r="I42" s="3"/>
      <c r="J42" s="3"/>
      <c r="K42" s="3"/>
      <c r="L42" s="3"/>
      <c r="O42" s="16"/>
      <c r="P42" s="16"/>
    </row>
    <row r="43" spans="1:23" s="2" customFormat="1" x14ac:dyDescent="0.25">
      <c r="A43" s="1"/>
      <c r="B43" s="159" t="str">
        <f>IF(Intro!$G$22="English",O43,P43)</f>
        <v>DO YOU NEED TO COMPLETE THIS QUESTIONNAIRE?</v>
      </c>
      <c r="C43" s="160"/>
      <c r="D43" s="160"/>
      <c r="E43" s="160"/>
      <c r="F43" s="160"/>
      <c r="G43" s="160"/>
      <c r="H43" s="160"/>
      <c r="I43" s="160"/>
      <c r="J43" s="160"/>
      <c r="K43" s="160"/>
      <c r="L43" s="161"/>
      <c r="M43" s="22"/>
      <c r="N43" s="22"/>
      <c r="O43" s="7" t="s">
        <v>360</v>
      </c>
      <c r="P43" s="7" t="s">
        <v>414</v>
      </c>
      <c r="Q43" s="44"/>
    </row>
    <row r="44" spans="1:23" x14ac:dyDescent="0.25">
      <c r="B44" s="42"/>
      <c r="C44" s="45"/>
      <c r="D44" s="46"/>
      <c r="E44" s="46"/>
      <c r="F44" s="46"/>
      <c r="G44" s="46"/>
      <c r="H44" s="46"/>
      <c r="I44" s="46"/>
      <c r="J44" s="46"/>
      <c r="K44" s="46"/>
      <c r="L44" s="43"/>
      <c r="M44" s="8"/>
    </row>
    <row r="45" spans="1:23" s="27" customFormat="1" x14ac:dyDescent="0.25">
      <c r="A45" s="6"/>
      <c r="B45" s="198" t="str">
        <f>IF(Intro!$G$22="English",O45,P45)</f>
        <v>Has your firm purchased the goods at any time since January 1, 2023?</v>
      </c>
      <c r="C45" s="199"/>
      <c r="D45" s="199"/>
      <c r="E45" s="199"/>
      <c r="F45" s="199"/>
      <c r="G45" s="199"/>
      <c r="H45" s="199"/>
      <c r="I45" s="199"/>
      <c r="J45" s="199"/>
      <c r="K45" s="199"/>
      <c r="L45" s="200"/>
      <c r="M45" s="8"/>
      <c r="N45" s="8"/>
      <c r="O45" s="19" t="str">
        <f>"Has your firm purchased the goods at any time since January 1, "&amp;Variables!B6&amp;"?"</f>
        <v>Has your firm purchased the goods at any time since January 1, 2023?</v>
      </c>
      <c r="P45" s="8" t="str">
        <f>"Votre entreprise a-t-elle acheté les marchandises à tout moment depuis le 1er janvier "&amp;Variables!C6&amp;"?"</f>
        <v>Votre entreprise a-t-elle acheté les marchandises à tout moment depuis le 1er janvier 2023?</v>
      </c>
      <c r="Q45" s="8"/>
      <c r="R45" s="30"/>
      <c r="S45" s="30"/>
      <c r="T45" s="30"/>
      <c r="U45" s="30"/>
      <c r="V45" s="30"/>
      <c r="W45" s="30"/>
    </row>
    <row r="46" spans="1:23" s="27" customFormat="1" x14ac:dyDescent="0.25">
      <c r="A46" s="6"/>
      <c r="B46" s="59"/>
      <c r="C46" s="80"/>
      <c r="D46" s="8"/>
      <c r="E46" s="8"/>
      <c r="F46" s="8"/>
      <c r="G46" s="95"/>
      <c r="H46" s="95"/>
      <c r="I46" s="95"/>
      <c r="J46" s="95"/>
      <c r="K46" s="95"/>
      <c r="L46" s="89"/>
      <c r="M46" s="8"/>
      <c r="N46" s="8"/>
      <c r="O46" s="8" t="s">
        <v>271</v>
      </c>
      <c r="P46" s="8" t="s">
        <v>272</v>
      </c>
      <c r="Q46" s="8"/>
      <c r="R46" s="30"/>
      <c r="S46" s="30"/>
      <c r="T46" s="30"/>
      <c r="U46" s="30"/>
      <c r="V46" s="30"/>
      <c r="W46" s="30"/>
    </row>
    <row r="47" spans="1:23" x14ac:dyDescent="0.25">
      <c r="B47" s="205" t="str">
        <f>IF(Intro!$G$22="English",O46,P46)</f>
        <v>Select Yes or No</v>
      </c>
      <c r="C47" s="206"/>
      <c r="D47" s="207"/>
      <c r="E47" s="226" t="str">
        <f>IF(D47="Yes",O47,IF(D47="Oui",P47,IF(D47="No",O48,IF(D47="Non",P48,""))))</f>
        <v/>
      </c>
      <c r="F47" s="227"/>
      <c r="G47" s="227"/>
      <c r="H47" s="227"/>
      <c r="I47" s="227"/>
      <c r="J47" s="227"/>
      <c r="K47" s="228"/>
      <c r="L47" s="89"/>
      <c r="M47" s="8"/>
      <c r="O47" s="8" t="str">
        <f>"Yes. Complete all tabs in this questionnaire and return by "&amp;Variables!B11&amp;"."</f>
        <v>Yes. Complete all tabs in this questionnaire and return by March 30, 2026.</v>
      </c>
      <c r="P47" s="8" t="str">
        <f>"Oui. Remplissez tous les onglets de ce questionnaire et retournez-le avant le "&amp;Variables!C11&amp;"."</f>
        <v>Oui. Remplissez tous les onglets de ce questionnaire et retournez-le avant le 30 mars 2026.</v>
      </c>
    </row>
    <row r="48" spans="1:23" x14ac:dyDescent="0.25">
      <c r="B48" s="205"/>
      <c r="C48" s="206"/>
      <c r="D48" s="208"/>
      <c r="E48" s="229"/>
      <c r="F48" s="230"/>
      <c r="G48" s="230"/>
      <c r="H48" s="230"/>
      <c r="I48" s="230"/>
      <c r="J48" s="230"/>
      <c r="K48" s="231"/>
      <c r="L48" s="89"/>
      <c r="M48" s="8"/>
      <c r="O48" s="8" t="str">
        <f>"No. Complete this tab only and return by "&amp;Variables!B11&amp;"."</f>
        <v>No. Complete this tab only and return by March 30, 2026.</v>
      </c>
      <c r="P48" s="8" t="str">
        <f>"Non. Remplissez cet onglet uniquement et retournez-le avant le "&amp;Variables!C11&amp;"."</f>
        <v>Non. Remplissez cet onglet uniquement et retournez-le avant le 30 mars 2026.</v>
      </c>
    </row>
    <row r="49" spans="1:23" s="27" customFormat="1" x14ac:dyDescent="0.25">
      <c r="A49" s="62"/>
      <c r="B49" s="75"/>
      <c r="C49" s="76"/>
      <c r="D49" s="76"/>
      <c r="E49" s="76"/>
      <c r="F49" s="76"/>
      <c r="G49" s="76"/>
      <c r="H49" s="76"/>
      <c r="I49" s="76"/>
      <c r="J49" s="76"/>
      <c r="K49" s="76"/>
      <c r="L49" s="77"/>
      <c r="N49" s="30"/>
      <c r="O49" s="30"/>
      <c r="P49" s="30"/>
      <c r="Q49" s="30"/>
      <c r="R49" s="30"/>
      <c r="S49" s="30"/>
      <c r="T49" s="30"/>
      <c r="U49" s="30"/>
      <c r="V49" s="30"/>
      <c r="W49" s="30"/>
    </row>
    <row r="50" spans="1:23" s="4" customFormat="1" x14ac:dyDescent="0.25">
      <c r="A50" s="1"/>
      <c r="B50" s="15"/>
      <c r="C50" s="15"/>
      <c r="D50" s="15"/>
      <c r="E50" s="3"/>
      <c r="F50" s="3"/>
      <c r="G50" s="3"/>
      <c r="H50" s="3"/>
      <c r="I50" s="3"/>
      <c r="J50" s="3"/>
      <c r="K50" s="3"/>
      <c r="L50" s="3"/>
      <c r="O50" s="16"/>
      <c r="P50" s="16"/>
    </row>
    <row r="51" spans="1:23" s="2" customFormat="1" x14ac:dyDescent="0.25">
      <c r="A51" s="1"/>
      <c r="B51" s="153" t="str">
        <f>IF(Intro!$G$22="English",O51,P51)</f>
        <v>QUESTIONNAIRE DUE DATE</v>
      </c>
      <c r="C51" s="154"/>
      <c r="D51" s="154" t="str">
        <f>UPPER(IF(Intro!$G$22="English",P51,Q51))</f>
        <v>DATE D'ÉCHÉANCE DU QUESTIONNAIRE</v>
      </c>
      <c r="E51" s="154" t="str">
        <f>UPPER(IF(Intro!$G$22="English",Q51,R51))</f>
        <v/>
      </c>
      <c r="F51" s="154" t="str">
        <f>UPPER(IF(Intro!$G$22="English",R51,S51))</f>
        <v/>
      </c>
      <c r="G51" s="154" t="str">
        <f>UPPER(IF(Intro!$G$22="English",S51,T51))</f>
        <v/>
      </c>
      <c r="H51" s="154" t="str">
        <f>UPPER(IF(Intro!$G$22="English",T51,U51))</f>
        <v/>
      </c>
      <c r="I51" s="154" t="str">
        <f>UPPER(IF(Intro!$G$22="English",U51,V51))</f>
        <v/>
      </c>
      <c r="J51" s="154" t="str">
        <f>UPPER(IF(Intro!$G$22="English",V51,W51))</f>
        <v/>
      </c>
      <c r="K51" s="154" t="str">
        <f>UPPER(IF(Intro!$G$22="English",W51,X51))</f>
        <v/>
      </c>
      <c r="L51" s="155" t="str">
        <f>UPPER(IF(Intro!$G$22="English",X51,Y51))</f>
        <v/>
      </c>
      <c r="M51" s="4"/>
      <c r="N51" s="13"/>
      <c r="O51" s="14" t="s">
        <v>122</v>
      </c>
      <c r="P51" s="14" t="s">
        <v>123</v>
      </c>
    </row>
    <row r="52" spans="1:23" x14ac:dyDescent="0.25">
      <c r="B52" s="17"/>
      <c r="C52" s="24"/>
      <c r="D52" s="24"/>
      <c r="E52" s="25"/>
      <c r="F52" s="25"/>
      <c r="G52" s="25"/>
      <c r="H52" s="25"/>
      <c r="I52" s="25"/>
      <c r="J52" s="25"/>
      <c r="K52" s="25"/>
      <c r="L52" s="18"/>
      <c r="M52" s="8"/>
    </row>
    <row r="53" spans="1:23" s="27" customFormat="1" x14ac:dyDescent="0.25">
      <c r="A53" s="62"/>
      <c r="B53" s="74"/>
      <c r="C53" s="63"/>
      <c r="D53" s="162" t="str">
        <f>IF(Intro!$G$22="English",O53,P53)</f>
        <v>March 30, 2026</v>
      </c>
      <c r="E53" s="163"/>
      <c r="F53" s="163"/>
      <c r="G53" s="163"/>
      <c r="H53" s="163"/>
      <c r="I53" s="163"/>
      <c r="J53" s="164"/>
      <c r="K53" s="65"/>
      <c r="L53" s="66"/>
      <c r="N53" s="30"/>
      <c r="O53" s="41" t="str">
        <f>Variables!B11</f>
        <v>March 30, 2026</v>
      </c>
      <c r="P53" s="41" t="str">
        <f>Variables!C11</f>
        <v>30 mars 2026</v>
      </c>
      <c r="Q53" s="30"/>
      <c r="R53" s="30"/>
      <c r="S53" s="30"/>
      <c r="T53" s="30"/>
      <c r="U53" s="30"/>
      <c r="V53" s="30"/>
      <c r="W53" s="30"/>
    </row>
    <row r="54" spans="1:23" s="27" customFormat="1" x14ac:dyDescent="0.25">
      <c r="A54" s="62"/>
      <c r="B54" s="74"/>
      <c r="C54" s="63"/>
      <c r="D54" s="165"/>
      <c r="E54" s="166"/>
      <c r="F54" s="166"/>
      <c r="G54" s="166"/>
      <c r="H54" s="166"/>
      <c r="I54" s="166"/>
      <c r="J54" s="167"/>
      <c r="K54" s="65"/>
      <c r="L54" s="66"/>
      <c r="N54" s="30"/>
      <c r="O54" s="41"/>
      <c r="P54" s="41"/>
      <c r="Q54" s="30"/>
      <c r="R54" s="30"/>
      <c r="S54" s="30"/>
      <c r="T54" s="30"/>
      <c r="U54" s="30"/>
      <c r="V54" s="30"/>
      <c r="W54" s="30"/>
    </row>
    <row r="55" spans="1:23" s="27" customFormat="1" x14ac:dyDescent="0.25">
      <c r="A55" s="62"/>
      <c r="B55" s="75"/>
      <c r="C55" s="76"/>
      <c r="D55" s="76"/>
      <c r="E55" s="76"/>
      <c r="F55" s="76"/>
      <c r="G55" s="76"/>
      <c r="H55" s="76"/>
      <c r="I55" s="76"/>
      <c r="J55" s="76"/>
      <c r="K55" s="76"/>
      <c r="L55" s="77"/>
      <c r="N55" s="30"/>
      <c r="O55" s="30"/>
      <c r="P55" s="30"/>
      <c r="Q55" s="30"/>
      <c r="R55" s="30"/>
      <c r="S55" s="30"/>
      <c r="T55" s="30"/>
      <c r="U55" s="30"/>
      <c r="V55" s="30"/>
      <c r="W55" s="30"/>
    </row>
    <row r="56" spans="1:23" s="4" customFormat="1" x14ac:dyDescent="0.25">
      <c r="A56" s="1"/>
      <c r="B56" s="15"/>
      <c r="C56" s="15"/>
      <c r="D56" s="15"/>
      <c r="E56" s="3"/>
      <c r="F56" s="3"/>
      <c r="G56" s="3"/>
      <c r="H56" s="3"/>
      <c r="I56" s="3"/>
      <c r="J56" s="3"/>
      <c r="K56" s="3"/>
      <c r="L56" s="3"/>
      <c r="O56" s="16"/>
      <c r="P56" s="16"/>
    </row>
    <row r="57" spans="1:23" s="2" customFormat="1" x14ac:dyDescent="0.25">
      <c r="A57" s="1"/>
      <c r="B57" s="153" t="str">
        <f>IF(Intro!$G$22="English",O57,P57)</f>
        <v>FAILURE TO COMPLETE QUESTIONNAIRE</v>
      </c>
      <c r="C57" s="154"/>
      <c r="D57" s="154" t="str">
        <f>UPPER(IF(Intro!$G$22="English",P57,Q57))</f>
        <v>QUESTIONNAIRE NON REMPLI</v>
      </c>
      <c r="E57" s="154" t="str">
        <f>UPPER(IF(Intro!$G$22="English",Q57,R57))</f>
        <v/>
      </c>
      <c r="F57" s="154" t="str">
        <f>UPPER(IF(Intro!$G$22="English",R57,S57))</f>
        <v/>
      </c>
      <c r="G57" s="154" t="str">
        <f>UPPER(IF(Intro!$G$22="English",S57,T57))</f>
        <v/>
      </c>
      <c r="H57" s="154" t="str">
        <f>UPPER(IF(Intro!$G$22="English",T57,U57))</f>
        <v/>
      </c>
      <c r="I57" s="154" t="str">
        <f>UPPER(IF(Intro!$G$22="English",U57,V57))</f>
        <v/>
      </c>
      <c r="J57" s="154" t="str">
        <f>UPPER(IF(Intro!$G$22="English",V57,W57))</f>
        <v/>
      </c>
      <c r="K57" s="154" t="str">
        <f>UPPER(IF(Intro!$G$22="English",W57,X57))</f>
        <v/>
      </c>
      <c r="L57" s="155" t="str">
        <f>UPPER(IF(Intro!$G$22="English",X57,Y57))</f>
        <v/>
      </c>
      <c r="M57" s="4"/>
      <c r="N57" s="13"/>
      <c r="O57" s="20" t="s">
        <v>361</v>
      </c>
      <c r="P57" s="20" t="s">
        <v>362</v>
      </c>
    </row>
    <row r="58" spans="1:23" x14ac:dyDescent="0.25">
      <c r="B58" s="17"/>
      <c r="C58" s="24"/>
      <c r="D58" s="24"/>
      <c r="E58" s="25"/>
      <c r="F58" s="25"/>
      <c r="G58" s="25"/>
      <c r="H58" s="25"/>
      <c r="I58" s="25"/>
      <c r="J58" s="25"/>
      <c r="K58" s="25"/>
      <c r="L58" s="18"/>
      <c r="M58" s="8"/>
    </row>
    <row r="59" spans="1:23" s="27" customFormat="1" x14ac:dyDescent="0.25">
      <c r="A59" s="62"/>
      <c r="B59" s="141" t="str">
        <f>IF(Intro!$G$22="English",O59,P59)</f>
        <v>Failure to complete the questionnaire by the due date may result in the Tribunal issuing a production order, pursuant to section 17 of the Canadian International Trade Tribunal Act, to compel the production of a questionnaire response.</v>
      </c>
      <c r="C59" s="142"/>
      <c r="D59" s="142"/>
      <c r="E59" s="142"/>
      <c r="F59" s="142"/>
      <c r="G59" s="142"/>
      <c r="H59" s="142"/>
      <c r="I59" s="142"/>
      <c r="J59" s="142"/>
      <c r="K59" s="142"/>
      <c r="L59" s="143"/>
      <c r="N59" s="30"/>
      <c r="O59" s="8" t="s">
        <v>164</v>
      </c>
      <c r="P59" s="8" t="s">
        <v>280</v>
      </c>
      <c r="Q59" s="30"/>
      <c r="R59" s="30"/>
      <c r="S59" s="30"/>
      <c r="T59" s="30"/>
      <c r="U59" s="30"/>
      <c r="V59" s="30"/>
      <c r="W59" s="30"/>
    </row>
    <row r="60" spans="1:23" s="27" customFormat="1" x14ac:dyDescent="0.25">
      <c r="A60" s="62"/>
      <c r="B60" s="141"/>
      <c r="C60" s="142"/>
      <c r="D60" s="142"/>
      <c r="E60" s="142"/>
      <c r="F60" s="142"/>
      <c r="G60" s="142"/>
      <c r="H60" s="142"/>
      <c r="I60" s="142"/>
      <c r="J60" s="142"/>
      <c r="K60" s="142"/>
      <c r="L60" s="143"/>
      <c r="N60" s="30"/>
      <c r="O60" s="8"/>
      <c r="P60" s="8"/>
      <c r="Q60" s="30"/>
      <c r="R60" s="30"/>
      <c r="S60" s="30"/>
      <c r="T60" s="30"/>
      <c r="U60" s="30"/>
      <c r="V60" s="30"/>
      <c r="W60" s="30"/>
    </row>
    <row r="61" spans="1:23" s="27" customFormat="1" x14ac:dyDescent="0.25">
      <c r="A61" s="62"/>
      <c r="B61" s="75"/>
      <c r="C61" s="76"/>
      <c r="D61" s="76"/>
      <c r="E61" s="76"/>
      <c r="F61" s="76"/>
      <c r="G61" s="76"/>
      <c r="H61" s="76"/>
      <c r="I61" s="76"/>
      <c r="J61" s="76"/>
      <c r="K61" s="76"/>
      <c r="L61" s="77"/>
      <c r="N61" s="30"/>
      <c r="O61" s="30"/>
      <c r="P61" s="30"/>
      <c r="Q61" s="30"/>
      <c r="R61" s="30"/>
      <c r="S61" s="30"/>
      <c r="T61" s="30"/>
      <c r="U61" s="30"/>
      <c r="V61" s="30"/>
      <c r="W61" s="30"/>
    </row>
    <row r="62" spans="1:23" s="4" customFormat="1" x14ac:dyDescent="0.25">
      <c r="A62" s="1"/>
      <c r="B62" s="15"/>
      <c r="C62" s="15"/>
      <c r="D62" s="15"/>
      <c r="E62" s="3"/>
      <c r="F62" s="3"/>
      <c r="G62" s="3"/>
      <c r="H62" s="3"/>
      <c r="I62" s="3"/>
      <c r="J62" s="3"/>
      <c r="K62" s="3"/>
      <c r="L62" s="3"/>
      <c r="O62" s="16"/>
      <c r="P62" s="16"/>
    </row>
    <row r="63" spans="1:23" x14ac:dyDescent="0.25">
      <c r="B63" s="159" t="str">
        <f>IF(Intro!$G$22="English",O63,P63)</f>
        <v>FIRM INFORMATION</v>
      </c>
      <c r="C63" s="160"/>
      <c r="D63" s="160"/>
      <c r="E63" s="160"/>
      <c r="F63" s="160"/>
      <c r="G63" s="160"/>
      <c r="H63" s="160"/>
      <c r="I63" s="160"/>
      <c r="J63" s="160"/>
      <c r="K63" s="160"/>
      <c r="L63" s="161"/>
      <c r="M63" s="27"/>
      <c r="O63" s="8" t="s">
        <v>125</v>
      </c>
      <c r="P63" s="8" t="s">
        <v>126</v>
      </c>
    </row>
    <row r="64" spans="1:23" x14ac:dyDescent="0.25">
      <c r="B64" s="17"/>
      <c r="C64" s="24"/>
      <c r="D64" s="24"/>
      <c r="E64" s="25"/>
      <c r="F64" s="25"/>
      <c r="G64" s="25"/>
      <c r="H64" s="25"/>
      <c r="I64" s="25"/>
      <c r="J64" s="25"/>
      <c r="K64" s="25"/>
      <c r="L64" s="18"/>
      <c r="M64" s="8"/>
    </row>
    <row r="65" spans="1:23" x14ac:dyDescent="0.25">
      <c r="B65" s="168" t="str">
        <f>IF(Intro!$G$22="English",O65,P65)</f>
        <v>Firm Name (In English and French, if applicable)</v>
      </c>
      <c r="C65" s="169"/>
      <c r="D65" s="170"/>
      <c r="E65" s="171"/>
      <c r="F65" s="172"/>
      <c r="G65" s="172"/>
      <c r="H65" s="172"/>
      <c r="I65" s="172"/>
      <c r="J65" s="172"/>
      <c r="K65" s="172"/>
      <c r="L65" s="173"/>
      <c r="M65" s="8"/>
      <c r="O65" s="19" t="s">
        <v>279</v>
      </c>
      <c r="P65" s="8" t="s">
        <v>127</v>
      </c>
    </row>
    <row r="66" spans="1:23" x14ac:dyDescent="0.25">
      <c r="B66" s="168"/>
      <c r="C66" s="169"/>
      <c r="D66" s="170"/>
      <c r="E66" s="171"/>
      <c r="F66" s="172"/>
      <c r="G66" s="172"/>
      <c r="H66" s="172"/>
      <c r="I66" s="172"/>
      <c r="J66" s="172"/>
      <c r="K66" s="172"/>
      <c r="L66" s="173"/>
      <c r="M66" s="8"/>
      <c r="O66" s="19"/>
    </row>
    <row r="67" spans="1:23" x14ac:dyDescent="0.25">
      <c r="B67" s="168" t="str">
        <f>IF(Intro!$G$22="English",O67,P67)</f>
        <v>Firm Address</v>
      </c>
      <c r="C67" s="169"/>
      <c r="D67" s="170"/>
      <c r="E67" s="171"/>
      <c r="F67" s="172"/>
      <c r="G67" s="172"/>
      <c r="H67" s="172"/>
      <c r="I67" s="172"/>
      <c r="J67" s="172"/>
      <c r="K67" s="172"/>
      <c r="L67" s="173"/>
      <c r="M67" s="8"/>
      <c r="O67" s="19" t="s">
        <v>15</v>
      </c>
      <c r="P67" s="8" t="s">
        <v>6</v>
      </c>
    </row>
    <row r="68" spans="1:23" x14ac:dyDescent="0.25">
      <c r="B68" s="168"/>
      <c r="C68" s="169"/>
      <c r="D68" s="170"/>
      <c r="E68" s="171"/>
      <c r="F68" s="172"/>
      <c r="G68" s="172"/>
      <c r="H68" s="172"/>
      <c r="I68" s="172"/>
      <c r="J68" s="172"/>
      <c r="K68" s="172"/>
      <c r="L68" s="173"/>
      <c r="M68" s="8"/>
      <c r="O68" s="19"/>
    </row>
    <row r="69" spans="1:23" x14ac:dyDescent="0.25">
      <c r="B69" s="168" t="str">
        <f>IF(Intro!$G$22="English",O69,P69)</f>
        <v>Website Address</v>
      </c>
      <c r="C69" s="169"/>
      <c r="D69" s="170"/>
      <c r="E69" s="171"/>
      <c r="F69" s="172"/>
      <c r="G69" s="172"/>
      <c r="H69" s="172"/>
      <c r="I69" s="172"/>
      <c r="J69" s="172"/>
      <c r="K69" s="172"/>
      <c r="L69" s="173"/>
      <c r="M69" s="8"/>
      <c r="O69" s="19" t="s">
        <v>90</v>
      </c>
      <c r="P69" s="8" t="s">
        <v>7</v>
      </c>
    </row>
    <row r="70" spans="1:23" x14ac:dyDescent="0.25">
      <c r="B70" s="168"/>
      <c r="C70" s="169"/>
      <c r="D70" s="170"/>
      <c r="E70" s="171"/>
      <c r="F70" s="172"/>
      <c r="G70" s="172"/>
      <c r="H70" s="172"/>
      <c r="I70" s="172"/>
      <c r="J70" s="172"/>
      <c r="K70" s="172"/>
      <c r="L70" s="173"/>
      <c r="M70" s="8"/>
      <c r="O70" s="19"/>
    </row>
    <row r="71" spans="1:23" x14ac:dyDescent="0.25">
      <c r="B71" s="17"/>
      <c r="C71" s="24"/>
      <c r="D71" s="24"/>
      <c r="E71" s="25"/>
      <c r="F71" s="25"/>
      <c r="G71" s="25"/>
      <c r="H71" s="25"/>
      <c r="I71" s="25"/>
      <c r="J71" s="25"/>
      <c r="K71" s="25"/>
      <c r="L71" s="18"/>
      <c r="M71" s="8"/>
    </row>
    <row r="72" spans="1:23" s="27" customFormat="1" x14ac:dyDescent="0.25">
      <c r="A72" s="6"/>
      <c r="B72" s="141" t="str">
        <f>IF(Intro!$G$22="English",O72,P72)</f>
        <v xml:space="preserve">If your firm has more than one location, facility or outlet, submit a consolidated response to the questionnaire.
</v>
      </c>
      <c r="C72" s="142"/>
      <c r="D72" s="142"/>
      <c r="E72" s="142"/>
      <c r="F72" s="142"/>
      <c r="G72" s="142"/>
      <c r="H72" s="142"/>
      <c r="I72" s="142"/>
      <c r="J72" s="142"/>
      <c r="K72" s="142"/>
      <c r="L72" s="143"/>
      <c r="N72" s="30"/>
      <c r="O72" s="30" t="s">
        <v>267</v>
      </c>
      <c r="P72" s="30" t="s">
        <v>268</v>
      </c>
      <c r="Q72" s="30"/>
      <c r="R72" s="30"/>
      <c r="S72" s="30"/>
      <c r="T72" s="30"/>
      <c r="U72" s="30"/>
      <c r="V72" s="30"/>
      <c r="W72" s="30"/>
    </row>
    <row r="73" spans="1:23" x14ac:dyDescent="0.25">
      <c r="B73" s="174" t="str">
        <f>IF(Intro!$G$22="English",O73,P73)</f>
        <v>Provide the names and addresses of other locations, facilities, and outlets in Canada on behalf of which your company is responding.</v>
      </c>
      <c r="C73" s="175"/>
      <c r="D73" s="175"/>
      <c r="E73" s="180"/>
      <c r="F73" s="180"/>
      <c r="G73" s="180"/>
      <c r="H73" s="180"/>
      <c r="I73" s="180"/>
      <c r="J73" s="180"/>
      <c r="K73" s="180"/>
      <c r="L73" s="181"/>
      <c r="M73" s="27"/>
      <c r="O73" s="19" t="s">
        <v>91</v>
      </c>
      <c r="P73" s="8" t="s">
        <v>128</v>
      </c>
    </row>
    <row r="74" spans="1:23" x14ac:dyDescent="0.25">
      <c r="B74" s="176"/>
      <c r="C74" s="177"/>
      <c r="D74" s="177"/>
      <c r="E74" s="182"/>
      <c r="F74" s="182"/>
      <c r="G74" s="182"/>
      <c r="H74" s="182"/>
      <c r="I74" s="182"/>
      <c r="J74" s="182"/>
      <c r="K74" s="182"/>
      <c r="L74" s="183"/>
      <c r="M74" s="27"/>
      <c r="O74" s="19"/>
    </row>
    <row r="75" spans="1:23" x14ac:dyDescent="0.25">
      <c r="B75" s="176"/>
      <c r="C75" s="177"/>
      <c r="D75" s="177"/>
      <c r="E75" s="182"/>
      <c r="F75" s="182"/>
      <c r="G75" s="182"/>
      <c r="H75" s="182"/>
      <c r="I75" s="182"/>
      <c r="J75" s="182"/>
      <c r="K75" s="182"/>
      <c r="L75" s="183"/>
      <c r="M75" s="27"/>
      <c r="O75" s="19"/>
    </row>
    <row r="76" spans="1:23" x14ac:dyDescent="0.25">
      <c r="B76" s="176"/>
      <c r="C76" s="177"/>
      <c r="D76" s="177"/>
      <c r="E76" s="182"/>
      <c r="F76" s="182"/>
      <c r="G76" s="182"/>
      <c r="H76" s="182"/>
      <c r="I76" s="182"/>
      <c r="J76" s="182"/>
      <c r="K76" s="182"/>
      <c r="L76" s="183"/>
      <c r="M76" s="27"/>
      <c r="O76" s="19"/>
    </row>
    <row r="77" spans="1:23" x14ac:dyDescent="0.25">
      <c r="B77" s="176"/>
      <c r="C77" s="177"/>
      <c r="D77" s="177"/>
      <c r="E77" s="182"/>
      <c r="F77" s="182"/>
      <c r="G77" s="182"/>
      <c r="H77" s="182"/>
      <c r="I77" s="182"/>
      <c r="J77" s="182"/>
      <c r="K77" s="182"/>
      <c r="L77" s="183"/>
      <c r="M77" s="27"/>
      <c r="O77" s="19"/>
    </row>
    <row r="78" spans="1:23" x14ac:dyDescent="0.25">
      <c r="B78" s="176"/>
      <c r="C78" s="177"/>
      <c r="D78" s="177"/>
      <c r="E78" s="182"/>
      <c r="F78" s="182"/>
      <c r="G78" s="182"/>
      <c r="H78" s="182"/>
      <c r="I78" s="182"/>
      <c r="J78" s="182"/>
      <c r="K78" s="182"/>
      <c r="L78" s="183"/>
      <c r="M78" s="27"/>
      <c r="O78" s="19"/>
    </row>
    <row r="79" spans="1:23" x14ac:dyDescent="0.25">
      <c r="B79" s="176"/>
      <c r="C79" s="177"/>
      <c r="D79" s="177"/>
      <c r="E79" s="182"/>
      <c r="F79" s="182"/>
      <c r="G79" s="182"/>
      <c r="H79" s="182"/>
      <c r="I79" s="182"/>
      <c r="J79" s="182"/>
      <c r="K79" s="182"/>
      <c r="L79" s="183"/>
      <c r="M79" s="27"/>
      <c r="O79" s="19"/>
    </row>
    <row r="80" spans="1:23" x14ac:dyDescent="0.25">
      <c r="B80" s="176"/>
      <c r="C80" s="177"/>
      <c r="D80" s="177"/>
      <c r="E80" s="182"/>
      <c r="F80" s="182"/>
      <c r="G80" s="182"/>
      <c r="H80" s="182"/>
      <c r="I80" s="182"/>
      <c r="J80" s="182"/>
      <c r="K80" s="182"/>
      <c r="L80" s="183"/>
      <c r="M80" s="27"/>
      <c r="O80" s="19"/>
    </row>
    <row r="81" spans="1:23" x14ac:dyDescent="0.25">
      <c r="B81" s="176"/>
      <c r="C81" s="177"/>
      <c r="D81" s="177"/>
      <c r="E81" s="182"/>
      <c r="F81" s="182"/>
      <c r="G81" s="182"/>
      <c r="H81" s="182"/>
      <c r="I81" s="182"/>
      <c r="J81" s="182"/>
      <c r="K81" s="182"/>
      <c r="L81" s="183"/>
      <c r="M81" s="27"/>
      <c r="O81" s="19"/>
    </row>
    <row r="82" spans="1:23" x14ac:dyDescent="0.25">
      <c r="B82" s="178"/>
      <c r="C82" s="179"/>
      <c r="D82" s="179"/>
      <c r="E82" s="184"/>
      <c r="F82" s="184"/>
      <c r="G82" s="184"/>
      <c r="H82" s="184"/>
      <c r="I82" s="184"/>
      <c r="J82" s="184"/>
      <c r="K82" s="184"/>
      <c r="L82" s="185"/>
      <c r="M82" s="27"/>
      <c r="O82" s="19"/>
    </row>
    <row r="83" spans="1:23" s="27" customFormat="1" x14ac:dyDescent="0.25">
      <c r="A83" s="62"/>
      <c r="B83" s="75"/>
      <c r="C83" s="76"/>
      <c r="D83" s="76"/>
      <c r="E83" s="76"/>
      <c r="F83" s="76"/>
      <c r="G83" s="76"/>
      <c r="H83" s="76"/>
      <c r="I83" s="76"/>
      <c r="J83" s="76"/>
      <c r="K83" s="76"/>
      <c r="L83" s="77"/>
      <c r="N83" s="30"/>
      <c r="O83" s="30"/>
      <c r="P83" s="30"/>
      <c r="Q83" s="30"/>
      <c r="R83" s="30"/>
      <c r="S83" s="30"/>
      <c r="T83" s="30"/>
      <c r="U83" s="30"/>
      <c r="V83" s="30"/>
      <c r="W83" s="30"/>
    </row>
    <row r="84" spans="1:23" x14ac:dyDescent="0.25">
      <c r="B84" s="26"/>
      <c r="C84" s="26"/>
      <c r="D84" s="26"/>
      <c r="E84" s="26"/>
      <c r="F84" s="26"/>
      <c r="G84" s="26"/>
      <c r="H84" s="26"/>
      <c r="I84" s="26"/>
      <c r="J84" s="26"/>
      <c r="K84" s="26"/>
      <c r="L84" s="26"/>
    </row>
    <row r="85" spans="1:23" x14ac:dyDescent="0.25">
      <c r="B85" s="159" t="str">
        <f>IF(Intro!$G$22="English",O85,P85)</f>
        <v>CERTIFICATION</v>
      </c>
      <c r="C85" s="160"/>
      <c r="D85" s="160"/>
      <c r="E85" s="160"/>
      <c r="F85" s="160"/>
      <c r="G85" s="160"/>
      <c r="H85" s="160"/>
      <c r="I85" s="160"/>
      <c r="J85" s="160"/>
      <c r="K85" s="160"/>
      <c r="L85" s="161"/>
      <c r="M85" s="27"/>
      <c r="O85" s="8" t="s">
        <v>2</v>
      </c>
      <c r="P85" s="8" t="s">
        <v>3</v>
      </c>
    </row>
    <row r="86" spans="1:23" x14ac:dyDescent="0.25">
      <c r="B86" s="17"/>
      <c r="C86" s="24"/>
      <c r="D86" s="24"/>
      <c r="E86" s="25"/>
      <c r="F86" s="25"/>
      <c r="G86" s="25"/>
      <c r="H86" s="25"/>
      <c r="I86" s="25"/>
      <c r="J86" s="25"/>
      <c r="K86" s="25"/>
      <c r="L86" s="18"/>
      <c r="M86" s="8"/>
    </row>
    <row r="87" spans="1:23" s="27" customFormat="1" x14ac:dyDescent="0.25">
      <c r="A87" s="62"/>
      <c r="B87" s="141" t="str">
        <f>IF(Intro!$G$22="English",O87,P87)</f>
        <v xml:space="preserve">The undersigned certifies that the information supplied herein is complete and correct to the best of their knowledge and belief.
</v>
      </c>
      <c r="C87" s="142"/>
      <c r="D87" s="142"/>
      <c r="E87" s="142"/>
      <c r="F87" s="142"/>
      <c r="G87" s="142"/>
      <c r="H87" s="142"/>
      <c r="I87" s="142"/>
      <c r="J87" s="142"/>
      <c r="K87" s="142"/>
      <c r="L87" s="143"/>
      <c r="N87" s="30"/>
      <c r="O87" s="30" t="s">
        <v>316</v>
      </c>
      <c r="P87" s="30" t="s">
        <v>317</v>
      </c>
      <c r="Q87" s="30"/>
      <c r="R87" s="30"/>
      <c r="S87" s="30"/>
      <c r="T87" s="30"/>
      <c r="U87" s="30"/>
      <c r="V87" s="30"/>
      <c r="W87" s="30"/>
    </row>
    <row r="88" spans="1:23" s="27" customFormat="1" x14ac:dyDescent="0.25">
      <c r="A88" s="62"/>
      <c r="B88" s="74"/>
      <c r="C88" s="63"/>
      <c r="D88" s="63"/>
      <c r="E88" s="63"/>
      <c r="F88" s="63"/>
      <c r="G88" s="63"/>
      <c r="H88" s="63"/>
      <c r="I88" s="63"/>
      <c r="J88" s="63"/>
      <c r="K88" s="63"/>
      <c r="L88" s="64"/>
      <c r="N88" s="30"/>
      <c r="O88" s="30"/>
      <c r="P88" s="30"/>
      <c r="Q88" s="30"/>
      <c r="R88" s="30"/>
      <c r="S88" s="30"/>
      <c r="T88" s="30"/>
      <c r="U88" s="30"/>
      <c r="V88" s="30"/>
      <c r="W88" s="30"/>
    </row>
    <row r="89" spans="1:23" x14ac:dyDescent="0.25">
      <c r="B89" s="191" t="str">
        <f>IF(Intro!$G$22="English",O89,P89)</f>
        <v>Name of Authorized Official</v>
      </c>
      <c r="C89" s="192"/>
      <c r="D89" s="192"/>
      <c r="E89" s="195"/>
      <c r="F89" s="195"/>
      <c r="G89" s="195"/>
      <c r="H89" s="195"/>
      <c r="I89" s="195"/>
      <c r="J89" s="195"/>
      <c r="K89" s="195"/>
      <c r="L89" s="196"/>
      <c r="M89" s="8"/>
      <c r="O89" s="19" t="s">
        <v>92</v>
      </c>
      <c r="P89" s="8" t="s">
        <v>94</v>
      </c>
    </row>
    <row r="90" spans="1:23" x14ac:dyDescent="0.25">
      <c r="B90" s="191"/>
      <c r="C90" s="192"/>
      <c r="D90" s="192"/>
      <c r="E90" s="195"/>
      <c r="F90" s="195"/>
      <c r="G90" s="195"/>
      <c r="H90" s="195"/>
      <c r="I90" s="195"/>
      <c r="J90" s="195"/>
      <c r="K90" s="195"/>
      <c r="L90" s="196"/>
      <c r="M90" s="8"/>
      <c r="O90" s="19"/>
    </row>
    <row r="91" spans="1:23" x14ac:dyDescent="0.25">
      <c r="B91" s="191" t="str">
        <f>IF(Intro!$G$22="English",O91,P91)</f>
        <v>Title of Authorized Official</v>
      </c>
      <c r="C91" s="192"/>
      <c r="D91" s="192"/>
      <c r="E91" s="195"/>
      <c r="F91" s="195"/>
      <c r="G91" s="195"/>
      <c r="H91" s="195"/>
      <c r="I91" s="195"/>
      <c r="J91" s="195"/>
      <c r="K91" s="195"/>
      <c r="L91" s="196"/>
      <c r="M91" s="8"/>
      <c r="O91" s="19" t="s">
        <v>93</v>
      </c>
      <c r="P91" s="8" t="s">
        <v>95</v>
      </c>
    </row>
    <row r="92" spans="1:23" x14ac:dyDescent="0.25">
      <c r="B92" s="193"/>
      <c r="C92" s="194"/>
      <c r="D92" s="194"/>
      <c r="E92" s="195"/>
      <c r="F92" s="195"/>
      <c r="G92" s="195"/>
      <c r="H92" s="195"/>
      <c r="I92" s="195"/>
      <c r="J92" s="195"/>
      <c r="K92" s="195"/>
      <c r="L92" s="196"/>
      <c r="M92" s="8"/>
      <c r="O92" s="19"/>
    </row>
    <row r="93" spans="1:23" x14ac:dyDescent="0.25">
      <c r="B93" s="191" t="str">
        <f>IF(Intro!$G$22="English",O93,P93)</f>
        <v>E-mail Address</v>
      </c>
      <c r="C93" s="192"/>
      <c r="D93" s="192"/>
      <c r="E93" s="195"/>
      <c r="F93" s="195"/>
      <c r="G93" s="195"/>
      <c r="H93" s="195"/>
      <c r="I93" s="195"/>
      <c r="J93" s="195"/>
      <c r="K93" s="195"/>
      <c r="L93" s="196"/>
      <c r="M93" s="8"/>
      <c r="O93" s="19" t="s">
        <v>5</v>
      </c>
      <c r="P93" s="8" t="s">
        <v>97</v>
      </c>
    </row>
    <row r="94" spans="1:23" x14ac:dyDescent="0.25">
      <c r="B94" s="193"/>
      <c r="C94" s="194"/>
      <c r="D94" s="194"/>
      <c r="E94" s="195"/>
      <c r="F94" s="195"/>
      <c r="G94" s="195"/>
      <c r="H94" s="195"/>
      <c r="I94" s="195"/>
      <c r="J94" s="195"/>
      <c r="K94" s="195"/>
      <c r="L94" s="196"/>
      <c r="M94" s="8"/>
      <c r="O94" s="19"/>
    </row>
    <row r="95" spans="1:23" x14ac:dyDescent="0.25">
      <c r="B95" s="191" t="str">
        <f>IF(Intro!$G$22="English",O95,P95)</f>
        <v>Telephone</v>
      </c>
      <c r="C95" s="192"/>
      <c r="D95" s="192"/>
      <c r="E95" s="195"/>
      <c r="F95" s="195"/>
      <c r="G95" s="195"/>
      <c r="H95" s="195"/>
      <c r="I95" s="195"/>
      <c r="J95" s="195"/>
      <c r="K95" s="195"/>
      <c r="L95" s="196"/>
      <c r="M95" s="8"/>
      <c r="O95" s="19" t="s">
        <v>1</v>
      </c>
      <c r="P95" s="8" t="s">
        <v>4</v>
      </c>
    </row>
    <row r="96" spans="1:23" x14ac:dyDescent="0.25">
      <c r="B96" s="193"/>
      <c r="C96" s="194"/>
      <c r="D96" s="194"/>
      <c r="E96" s="195"/>
      <c r="F96" s="195"/>
      <c r="G96" s="195"/>
      <c r="H96" s="195"/>
      <c r="I96" s="195"/>
      <c r="J96" s="195"/>
      <c r="K96" s="195"/>
      <c r="L96" s="196"/>
      <c r="M96" s="8"/>
      <c r="O96" s="19"/>
    </row>
    <row r="97" spans="1:23" x14ac:dyDescent="0.25">
      <c r="B97" s="191" t="s">
        <v>0</v>
      </c>
      <c r="C97" s="192"/>
      <c r="D97" s="192"/>
      <c r="E97" s="197"/>
      <c r="F97" s="195"/>
      <c r="G97" s="195"/>
      <c r="H97" s="195"/>
      <c r="I97" s="195"/>
      <c r="J97" s="195"/>
      <c r="K97" s="195"/>
      <c r="L97" s="196"/>
      <c r="M97" s="27"/>
      <c r="O97" s="19"/>
    </row>
    <row r="98" spans="1:23" x14ac:dyDescent="0.25">
      <c r="B98" s="193"/>
      <c r="C98" s="194"/>
      <c r="D98" s="194"/>
      <c r="E98" s="195"/>
      <c r="F98" s="195"/>
      <c r="G98" s="195"/>
      <c r="H98" s="195"/>
      <c r="I98" s="195"/>
      <c r="J98" s="195"/>
      <c r="K98" s="195"/>
      <c r="L98" s="196"/>
      <c r="M98" s="27"/>
      <c r="O98" s="19"/>
    </row>
    <row r="99" spans="1:23" s="27" customFormat="1" x14ac:dyDescent="0.25">
      <c r="A99" s="62"/>
      <c r="B99" s="74"/>
      <c r="C99" s="63"/>
      <c r="D99" s="63"/>
      <c r="E99" s="63"/>
      <c r="F99" s="63"/>
      <c r="G99" s="63"/>
      <c r="H99" s="63"/>
      <c r="I99" s="63"/>
      <c r="J99" s="63"/>
      <c r="K99" s="63"/>
      <c r="L99" s="64"/>
      <c r="N99" s="30"/>
      <c r="O99" s="30"/>
      <c r="P99" s="30"/>
      <c r="Q99" s="30"/>
      <c r="R99" s="30"/>
      <c r="S99" s="30"/>
      <c r="T99" s="30"/>
      <c r="U99" s="30"/>
      <c r="V99" s="30"/>
      <c r="W99" s="30"/>
    </row>
    <row r="100" spans="1:23" ht="21" x14ac:dyDescent="0.25">
      <c r="B100" s="186" t="str">
        <f>IF(Intro!$G$22="English",O100,P100)</f>
        <v>I understand that checking this box constitutes my legally binding signature.</v>
      </c>
      <c r="C100" s="187"/>
      <c r="D100" s="187"/>
      <c r="E100" s="187"/>
      <c r="F100" s="187"/>
      <c r="G100" s="187"/>
      <c r="H100" s="187"/>
      <c r="I100" s="187"/>
      <c r="J100" s="96"/>
      <c r="K100" s="29"/>
      <c r="L100" s="28"/>
      <c r="M100" s="8"/>
      <c r="O100" s="19" t="s">
        <v>98</v>
      </c>
      <c r="P100" s="8" t="s">
        <v>99</v>
      </c>
    </row>
    <row r="101" spans="1:23" s="27" customFormat="1" x14ac:dyDescent="0.25">
      <c r="A101" s="62"/>
      <c r="B101" s="75"/>
      <c r="C101" s="76"/>
      <c r="D101" s="76"/>
      <c r="E101" s="76"/>
      <c r="F101" s="76"/>
      <c r="G101" s="76"/>
      <c r="H101" s="76"/>
      <c r="I101" s="76"/>
      <c r="J101" s="76"/>
      <c r="K101" s="76"/>
      <c r="L101" s="77"/>
      <c r="N101" s="30"/>
      <c r="O101" s="30"/>
      <c r="P101" s="30"/>
      <c r="Q101" s="30"/>
      <c r="R101" s="30"/>
      <c r="S101" s="30"/>
      <c r="T101" s="30"/>
      <c r="U101" s="30"/>
      <c r="V101" s="30"/>
      <c r="W101" s="30"/>
    </row>
    <row r="102" spans="1:23" s="4" customFormat="1" x14ac:dyDescent="0.25">
      <c r="A102" s="1"/>
      <c r="B102" s="15"/>
      <c r="C102" s="15"/>
      <c r="D102" s="15"/>
      <c r="E102" s="3"/>
      <c r="F102" s="3"/>
      <c r="G102" s="3"/>
      <c r="H102" s="3"/>
      <c r="I102" s="3"/>
      <c r="J102" s="3"/>
      <c r="K102" s="3"/>
      <c r="L102" s="3"/>
      <c r="O102" s="16"/>
      <c r="P102" s="16"/>
    </row>
    <row r="103" spans="1:23" s="2" customFormat="1" x14ac:dyDescent="0.25">
      <c r="A103" s="1"/>
      <c r="B103" s="153" t="str">
        <f>IF(Intro!$G$22="English",O103,P103)</f>
        <v>SUBMITTING THE QUESTIONNAIRE RESPONSE</v>
      </c>
      <c r="C103" s="154"/>
      <c r="D103" s="154" t="str">
        <f>UPPER(IF(Intro!$G$22="English",P103,Q103))</f>
        <v>TRANSMISSION DU QUESTIONNAIRE REMPLI</v>
      </c>
      <c r="E103" s="154" t="str">
        <f>UPPER(IF(Intro!$G$22="English",Q103,R103))</f>
        <v/>
      </c>
      <c r="F103" s="154" t="str">
        <f>UPPER(IF(Intro!$G$22="English",R103,S103))</f>
        <v/>
      </c>
      <c r="G103" s="154" t="str">
        <f>UPPER(IF(Intro!$G$22="English",S103,T103))</f>
        <v/>
      </c>
      <c r="H103" s="154" t="str">
        <f>UPPER(IF(Intro!$G$22="English",T103,U103))</f>
        <v/>
      </c>
      <c r="I103" s="154" t="str">
        <f>UPPER(IF(Intro!$G$22="English",U103,V103))</f>
        <v/>
      </c>
      <c r="J103" s="154" t="str">
        <f>UPPER(IF(Intro!$G$22="English",V103,W103))</f>
        <v/>
      </c>
      <c r="K103" s="154" t="str">
        <f>UPPER(IF(Intro!$G$22="English",W103,X103))</f>
        <v/>
      </c>
      <c r="L103" s="155" t="str">
        <f>UPPER(IF(Intro!$G$22="English",X103,Y103))</f>
        <v/>
      </c>
      <c r="M103" s="4"/>
      <c r="N103" s="13"/>
      <c r="O103" s="14" t="s">
        <v>124</v>
      </c>
      <c r="P103" s="14" t="s">
        <v>8</v>
      </c>
    </row>
    <row r="104" spans="1:23" x14ac:dyDescent="0.25">
      <c r="B104" s="17"/>
      <c r="C104" s="24"/>
      <c r="D104" s="24"/>
      <c r="E104" s="25"/>
      <c r="F104" s="25"/>
      <c r="G104" s="25"/>
      <c r="H104" s="25"/>
      <c r="I104" s="25"/>
      <c r="J104" s="25"/>
      <c r="K104" s="25"/>
      <c r="L104" s="18"/>
      <c r="M104" s="8"/>
    </row>
    <row r="105" spans="1:23" s="27" customFormat="1" x14ac:dyDescent="0.25">
      <c r="A105" s="62"/>
      <c r="B105" s="141" t="str">
        <f>IF(Intro!$G$22="English",O105,P105)</f>
        <v>The completed questionnaire can be submitted using one of the following methods:</v>
      </c>
      <c r="C105" s="142"/>
      <c r="D105" s="142"/>
      <c r="E105" s="142"/>
      <c r="F105" s="142"/>
      <c r="G105" s="142"/>
      <c r="H105" s="142"/>
      <c r="I105" s="142"/>
      <c r="J105" s="142"/>
      <c r="K105" s="142"/>
      <c r="L105" s="143"/>
      <c r="N105" s="30"/>
      <c r="O105" s="8" t="s">
        <v>165</v>
      </c>
      <c r="P105" s="8" t="s">
        <v>96</v>
      </c>
      <c r="Q105" s="30"/>
      <c r="R105" s="30"/>
      <c r="S105" s="30"/>
      <c r="T105" s="30"/>
      <c r="U105" s="30"/>
      <c r="V105" s="30"/>
      <c r="W105" s="30"/>
    </row>
    <row r="106" spans="1:23" s="27" customFormat="1" x14ac:dyDescent="0.25">
      <c r="A106" s="62"/>
      <c r="B106" s="188" t="str">
        <f>IF($G$22="English",HYPERLINK("https://e-filing-depot-electronique.citt-tcce.gc.ca/submitNonRegisteredUser-eng.aspx","1. Secure E-filing service;"),IF($G$22="Français",HYPERLINK("https://e-filing-depot-electronique.citt-tcce.gc.ca/submitNonRegisteredUser-fra.aspx?","1. Service sécurisé de dépôt électronique;"),""))</f>
        <v>1. Secure E-filing service;</v>
      </c>
      <c r="C106" s="189"/>
      <c r="D106" s="189"/>
      <c r="E106" s="189"/>
      <c r="F106" s="189"/>
      <c r="G106" s="189"/>
      <c r="H106" s="189"/>
      <c r="I106" s="189"/>
      <c r="J106" s="189"/>
      <c r="K106" s="189"/>
      <c r="L106" s="190"/>
      <c r="N106" s="30"/>
      <c r="O106" s="8"/>
      <c r="P106" s="8"/>
      <c r="Q106" s="30"/>
      <c r="R106" s="30"/>
      <c r="S106" s="30"/>
      <c r="T106" s="30"/>
      <c r="U106" s="30"/>
      <c r="V106" s="30"/>
      <c r="W106" s="30"/>
    </row>
    <row r="107" spans="1:23" s="27" customFormat="1" x14ac:dyDescent="0.25">
      <c r="A107" s="62"/>
      <c r="B107" s="198" t="str">
        <f>IF(Intro!$G$22="English",O107,P107)</f>
        <v>2. E-mail to citt-tcce@tribunal.gc.ca should you accept the associated risks and you are filing information that belongs to your firm only.</v>
      </c>
      <c r="C107" s="199"/>
      <c r="D107" s="199"/>
      <c r="E107" s="199"/>
      <c r="F107" s="199"/>
      <c r="G107" s="199"/>
      <c r="H107" s="199"/>
      <c r="I107" s="199"/>
      <c r="J107" s="199"/>
      <c r="K107" s="199"/>
      <c r="L107" s="200"/>
      <c r="N107" s="30"/>
      <c r="O107" s="8" t="s">
        <v>364</v>
      </c>
      <c r="P107" s="8" t="s">
        <v>365</v>
      </c>
      <c r="Q107" s="30"/>
      <c r="R107" s="30"/>
      <c r="S107" s="30"/>
      <c r="T107" s="30"/>
      <c r="U107" s="30"/>
      <c r="V107" s="30"/>
      <c r="W107" s="30"/>
    </row>
    <row r="108" spans="1:23" x14ac:dyDescent="0.25">
      <c r="B108" s="198"/>
      <c r="C108" s="199"/>
      <c r="D108" s="199"/>
      <c r="E108" s="199"/>
      <c r="F108" s="199"/>
      <c r="G108" s="199"/>
      <c r="H108" s="199"/>
      <c r="I108" s="199"/>
      <c r="J108" s="199"/>
      <c r="K108" s="199"/>
      <c r="L108" s="200"/>
      <c r="M108" s="8"/>
    </row>
    <row r="109" spans="1:23" s="27" customFormat="1" x14ac:dyDescent="0.25">
      <c r="A109" s="62"/>
      <c r="B109" s="141" t="str">
        <f>IF(Intro!$G$22="English",O109,P109)</f>
        <v xml:space="preserve">When submitting the completed questionnaire using the secure E-filing service, designate the questionnaire as confidential. Note that the information in the public (blue) tabs in your questionnaire will be treated as public information.
</v>
      </c>
      <c r="C109" s="142"/>
      <c r="D109" s="142"/>
      <c r="E109" s="142"/>
      <c r="F109" s="142"/>
      <c r="G109" s="142"/>
      <c r="H109" s="142"/>
      <c r="I109" s="142"/>
      <c r="J109" s="142"/>
      <c r="K109" s="142"/>
      <c r="L109" s="143"/>
      <c r="N109" s="30"/>
      <c r="O109" s="8" t="s">
        <v>269</v>
      </c>
      <c r="P109" s="8" t="s">
        <v>270</v>
      </c>
      <c r="Q109" s="30"/>
      <c r="R109" s="30"/>
      <c r="S109" s="30"/>
      <c r="T109" s="30"/>
      <c r="U109" s="30"/>
      <c r="V109" s="30"/>
      <c r="W109" s="30"/>
    </row>
    <row r="110" spans="1:23" s="27" customFormat="1" x14ac:dyDescent="0.25">
      <c r="A110" s="62"/>
      <c r="B110" s="141"/>
      <c r="C110" s="142"/>
      <c r="D110" s="142"/>
      <c r="E110" s="142"/>
      <c r="F110" s="142"/>
      <c r="G110" s="142"/>
      <c r="H110" s="142"/>
      <c r="I110" s="142"/>
      <c r="J110" s="142"/>
      <c r="K110" s="142"/>
      <c r="L110" s="143"/>
      <c r="N110" s="30"/>
      <c r="O110" s="8"/>
      <c r="P110" s="8"/>
      <c r="Q110" s="30"/>
      <c r="R110" s="30"/>
      <c r="S110" s="30"/>
      <c r="T110" s="30"/>
      <c r="U110" s="30"/>
      <c r="V110" s="30"/>
      <c r="W110" s="30"/>
    </row>
    <row r="111" spans="1:23" s="27" customFormat="1" x14ac:dyDescent="0.25">
      <c r="A111" s="62"/>
      <c r="B111" s="75"/>
      <c r="C111" s="76"/>
      <c r="D111" s="76"/>
      <c r="E111" s="76"/>
      <c r="F111" s="76"/>
      <c r="G111" s="76"/>
      <c r="H111" s="76"/>
      <c r="I111" s="76"/>
      <c r="J111" s="76"/>
      <c r="K111" s="76"/>
      <c r="L111" s="77"/>
      <c r="N111" s="30"/>
      <c r="O111" s="30"/>
      <c r="P111" s="30"/>
      <c r="Q111" s="30"/>
      <c r="R111" s="30"/>
      <c r="S111" s="30"/>
      <c r="T111" s="30"/>
      <c r="U111" s="30"/>
      <c r="V111" s="30"/>
      <c r="W111" s="30"/>
    </row>
    <row r="113" spans="1:23" s="2" customFormat="1" x14ac:dyDescent="0.25">
      <c r="A113" s="1"/>
      <c r="B113" s="153" t="s">
        <v>363</v>
      </c>
      <c r="C113" s="154"/>
      <c r="D113" s="154" t="str">
        <f>UPPER(IF(Intro!$G$22="English",P113,Q113))</f>
        <v/>
      </c>
      <c r="E113" s="154" t="str">
        <f>UPPER(IF(Intro!$G$22="English",Q113,R113))</f>
        <v/>
      </c>
      <c r="F113" s="154" t="str">
        <f>UPPER(IF(Intro!$G$22="English",R113,S113))</f>
        <v/>
      </c>
      <c r="G113" s="154" t="str">
        <f>UPPER(IF(Intro!$G$22="English",S113,T113))</f>
        <v/>
      </c>
      <c r="H113" s="154" t="str">
        <f>UPPER(IF(Intro!$G$22="English",T113,U113))</f>
        <v/>
      </c>
      <c r="I113" s="154" t="str">
        <f>UPPER(IF(Intro!$G$22="English",U113,V113))</f>
        <v/>
      </c>
      <c r="J113" s="154" t="str">
        <f>UPPER(IF(Intro!$G$22="English",V113,W113))</f>
        <v/>
      </c>
      <c r="K113" s="154" t="str">
        <f>UPPER(IF(Intro!$G$22="English",W113,X113))</f>
        <v/>
      </c>
      <c r="L113" s="155" t="str">
        <f>UPPER(IF(Intro!$G$22="English",X113,Y113))</f>
        <v/>
      </c>
      <c r="M113" s="4"/>
      <c r="N113" s="13"/>
      <c r="O113" s="14"/>
      <c r="P113" s="14"/>
    </row>
    <row r="114" spans="1:23" x14ac:dyDescent="0.25">
      <c r="B114" s="17"/>
      <c r="C114" s="24"/>
      <c r="D114" s="24"/>
      <c r="E114" s="25"/>
      <c r="F114" s="25"/>
      <c r="G114" s="25"/>
      <c r="H114" s="25"/>
      <c r="I114" s="25"/>
      <c r="J114" s="25"/>
      <c r="K114" s="25"/>
      <c r="L114" s="18"/>
      <c r="M114" s="8"/>
    </row>
    <row r="115" spans="1:23" s="27" customFormat="1" x14ac:dyDescent="0.25">
      <c r="A115" s="62"/>
      <c r="B115" s="141" t="str">
        <f>IF(Intro!$G$22="English",O115,P115)</f>
        <v xml:space="preserve">Questions relating to this questionnaire should be directed to:
</v>
      </c>
      <c r="C115" s="142"/>
      <c r="D115" s="142"/>
      <c r="E115" s="142"/>
      <c r="F115" s="142"/>
      <c r="G115" s="142"/>
      <c r="H115" s="142"/>
      <c r="I115" s="142"/>
      <c r="J115" s="142"/>
      <c r="K115" s="142"/>
      <c r="L115" s="143"/>
      <c r="N115" s="30"/>
      <c r="O115" s="8" t="s">
        <v>277</v>
      </c>
      <c r="P115" s="8" t="s">
        <v>278</v>
      </c>
      <c r="Q115" s="30"/>
      <c r="R115" s="30"/>
      <c r="S115" s="30"/>
      <c r="T115" s="30"/>
      <c r="U115" s="30"/>
      <c r="V115" s="30"/>
      <c r="W115" s="30"/>
    </row>
    <row r="116" spans="1:23" s="27" customFormat="1" x14ac:dyDescent="0.25">
      <c r="A116" s="62"/>
      <c r="B116" s="51"/>
      <c r="C116" s="52"/>
      <c r="D116" s="52"/>
      <c r="E116" s="52"/>
      <c r="F116" s="52"/>
      <c r="G116" s="52"/>
      <c r="H116" s="52"/>
      <c r="I116" s="52"/>
      <c r="J116" s="52"/>
      <c r="K116" s="52"/>
      <c r="L116" s="53"/>
      <c r="N116" s="30"/>
      <c r="O116" s="8"/>
      <c r="P116" s="8"/>
      <c r="Q116" s="30"/>
      <c r="R116" s="30"/>
      <c r="S116" s="30"/>
      <c r="T116" s="30"/>
      <c r="U116" s="30"/>
      <c r="V116" s="30"/>
      <c r="W116" s="30"/>
    </row>
    <row r="117" spans="1:23" x14ac:dyDescent="0.25">
      <c r="B117" s="146" t="str">
        <f>Variables!B13</f>
        <v>Joseph Long</v>
      </c>
      <c r="C117" s="144"/>
      <c r="D117" s="144"/>
      <c r="E117" s="144" t="str">
        <f>Variables!C13</f>
        <v>Joseph.Long@tribunal.gc.ca</v>
      </c>
      <c r="F117" s="144"/>
      <c r="G117" s="144"/>
      <c r="H117" s="144"/>
      <c r="I117" s="144"/>
      <c r="J117" s="144" t="str">
        <f>Variables!D13</f>
        <v>343-597-3847</v>
      </c>
      <c r="K117" s="144"/>
      <c r="L117" s="145"/>
      <c r="M117" s="8"/>
      <c r="O117" s="19"/>
    </row>
    <row r="118" spans="1:23" x14ac:dyDescent="0.25">
      <c r="B118" s="146" t="str">
        <f>Variables!B14</f>
        <v>Rhonda Heintzman</v>
      </c>
      <c r="C118" s="144"/>
      <c r="D118" s="144"/>
      <c r="E118" s="144" t="str">
        <f>Variables!C14</f>
        <v>Rhonda.Heintzman@tribunal.gc.ca</v>
      </c>
      <c r="F118" s="144"/>
      <c r="G118" s="144"/>
      <c r="H118" s="144"/>
      <c r="I118" s="144"/>
      <c r="J118" s="144" t="str">
        <f>Variables!D14</f>
        <v>613-558-5983</v>
      </c>
      <c r="K118" s="144"/>
      <c r="L118" s="145"/>
      <c r="M118" s="8"/>
      <c r="O118" s="19"/>
    </row>
    <row r="119" spans="1:23" s="27" customFormat="1" x14ac:dyDescent="0.25">
      <c r="A119" s="62"/>
      <c r="B119" s="75"/>
      <c r="C119" s="76"/>
      <c r="D119" s="76"/>
      <c r="E119" s="76"/>
      <c r="F119" s="76"/>
      <c r="G119" s="76"/>
      <c r="H119" s="76"/>
      <c r="I119" s="76"/>
      <c r="J119" s="76"/>
      <c r="K119" s="76"/>
      <c r="L119" s="77"/>
      <c r="N119" s="30"/>
      <c r="O119" s="30"/>
      <c r="P119" s="30"/>
      <c r="Q119" s="30"/>
      <c r="R119" s="30"/>
      <c r="S119" s="30"/>
      <c r="T119" s="30"/>
      <c r="U119" s="30"/>
      <c r="V119" s="30"/>
      <c r="W119" s="30"/>
    </row>
  </sheetData>
  <sheetProtection algorithmName="SHA-512" hashValue="I68b8B1XAtTzv2ZeAKIEj7EZpP7XFR6KyBnRa4UA5wBLAm6RXSVoi8CWT2kxtLajau+1YQMw2xV/HSJc6J4arg==" saltValue="XEhUll0wbBUtFapnwCm3ow==" spinCount="100000" sheet="1" objects="1" scenarios="1" selectLockedCells="1"/>
  <mergeCells count="64">
    <mergeCell ref="O9:P18"/>
    <mergeCell ref="B89:D90"/>
    <mergeCell ref="B91:D92"/>
    <mergeCell ref="B93:D94"/>
    <mergeCell ref="E89:L90"/>
    <mergeCell ref="E91:L92"/>
    <mergeCell ref="E93:L94"/>
    <mergeCell ref="B47:C48"/>
    <mergeCell ref="D47:D48"/>
    <mergeCell ref="B10:F17"/>
    <mergeCell ref="H10:L17"/>
    <mergeCell ref="B22:F23"/>
    <mergeCell ref="H22:L23"/>
    <mergeCell ref="G22:G23"/>
    <mergeCell ref="C30:K33"/>
    <mergeCell ref="E47:K48"/>
    <mergeCell ref="B28:L28"/>
    <mergeCell ref="B40:L40"/>
    <mergeCell ref="B45:L45"/>
    <mergeCell ref="B43:L43"/>
    <mergeCell ref="B35:L35"/>
    <mergeCell ref="B36:L36"/>
    <mergeCell ref="B37:L37"/>
    <mergeCell ref="B38:L38"/>
    <mergeCell ref="B113:L113"/>
    <mergeCell ref="B105:L105"/>
    <mergeCell ref="B100:I100"/>
    <mergeCell ref="B106:L106"/>
    <mergeCell ref="B95:D96"/>
    <mergeCell ref="B97:D98"/>
    <mergeCell ref="E95:L96"/>
    <mergeCell ref="E97:L98"/>
    <mergeCell ref="B109:L110"/>
    <mergeCell ref="B107:L108"/>
    <mergeCell ref="B103:L103"/>
    <mergeCell ref="B72:L72"/>
    <mergeCell ref="B87:L87"/>
    <mergeCell ref="B51:L51"/>
    <mergeCell ref="B57:L57"/>
    <mergeCell ref="B63:L63"/>
    <mergeCell ref="B85:L85"/>
    <mergeCell ref="D53:J54"/>
    <mergeCell ref="B59:L60"/>
    <mergeCell ref="B65:D66"/>
    <mergeCell ref="B67:D68"/>
    <mergeCell ref="B69:D70"/>
    <mergeCell ref="E65:L66"/>
    <mergeCell ref="E67:L68"/>
    <mergeCell ref="E69:L70"/>
    <mergeCell ref="B73:D82"/>
    <mergeCell ref="E73:L82"/>
    <mergeCell ref="B4:L4"/>
    <mergeCell ref="B5:L5"/>
    <mergeCell ref="B8:L8"/>
    <mergeCell ref="B26:L26"/>
    <mergeCell ref="B6:L6"/>
    <mergeCell ref="B20:L20"/>
    <mergeCell ref="B115:L115"/>
    <mergeCell ref="E117:I117"/>
    <mergeCell ref="E118:I118"/>
    <mergeCell ref="J118:L118"/>
    <mergeCell ref="J117:L117"/>
    <mergeCell ref="B118:D118"/>
    <mergeCell ref="B117:D117"/>
  </mergeCells>
  <dataValidations count="3">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73:E79 E69 E65 E67 E89 E91 E93 E95 E97" xr:uid="{E0C28FCB-F00D-459C-A19B-AC076964DB3A}">
      <formula1>1000</formula1>
    </dataValidation>
    <dataValidation type="list" allowBlank="1" showInputMessage="1" showErrorMessage="1" sqref="J100" xr:uid="{C7BBF197-8CBD-4930-A166-DC4AC6BEE7F8}">
      <formula1>"X"</formula1>
    </dataValidation>
    <dataValidation type="list" allowBlank="1" showInputMessage="1" showErrorMessage="1" sqref="G22" xr:uid="{3EE41EDF-5680-44B4-9FF9-39836039D47C}">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2"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1DB03BF-D1C8-441C-9330-C7DC0BCDCD60}">
          <x14:formula1>
            <xm:f>Variables!$D$37:$D$38</xm:f>
          </x14:formula1>
          <xm:sqref>D47:D48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F23DE-FEC4-47BF-921D-4C22E0464ECE}">
  <sheetPr>
    <tabColor rgb="FF00B0F0"/>
    <pageSetUpPr fitToPage="1"/>
  </sheetPr>
  <dimension ref="A1:R48"/>
  <sheetViews>
    <sheetView showGridLines="0" zoomScaleNormal="100" workbookViewId="0"/>
  </sheetViews>
  <sheetFormatPr defaultColWidth="9.28515625" defaultRowHeight="14.25" x14ac:dyDescent="0.25"/>
  <cols>
    <col min="1" max="1" width="1.7109375" style="6" customWidth="1"/>
    <col min="2" max="12" width="14.5703125" style="5" customWidth="1"/>
    <col min="13" max="13" width="6.28515625" style="7" customWidth="1"/>
    <col min="14" max="14" width="9.28515625" style="8" customWidth="1"/>
    <col min="15" max="15" width="16.7109375" style="8" hidden="1" customWidth="1"/>
    <col min="16" max="16" width="8.7109375" style="8" hidden="1" customWidth="1"/>
    <col min="17" max="19" width="9.28515625" style="8" customWidth="1"/>
    <col min="20" max="16384" width="9.28515625" style="8"/>
  </cols>
  <sheetData>
    <row r="1" spans="1:16" x14ac:dyDescent="0.25">
      <c r="O1" s="9" t="s">
        <v>152</v>
      </c>
      <c r="P1" s="9" t="s">
        <v>162</v>
      </c>
    </row>
    <row r="2" spans="1:16" x14ac:dyDescent="0.25">
      <c r="B2" s="10" t="s">
        <v>119</v>
      </c>
      <c r="C2" s="10"/>
      <c r="D2" s="10"/>
      <c r="O2" s="11"/>
      <c r="P2" s="11"/>
    </row>
    <row r="3" spans="1:16" x14ac:dyDescent="0.25">
      <c r="B3" s="12"/>
      <c r="C3" s="12"/>
      <c r="D3" s="12"/>
      <c r="O3" s="11"/>
      <c r="P3" s="11"/>
    </row>
    <row r="4" spans="1:16" s="2" customFormat="1" x14ac:dyDescent="0.25">
      <c r="A4" s="1"/>
      <c r="B4" s="260" t="str">
        <f>UPPER(IF(Intro!$G$22="English",O4,P4))</f>
        <v>PURCHASERS' QUESTIONNAIRE</v>
      </c>
      <c r="C4" s="261"/>
      <c r="D4" s="261"/>
      <c r="E4" s="261"/>
      <c r="F4" s="261"/>
      <c r="G4" s="261"/>
      <c r="H4" s="261"/>
      <c r="I4" s="261"/>
      <c r="J4" s="261"/>
      <c r="K4" s="261"/>
      <c r="L4" s="262"/>
      <c r="M4" s="13"/>
      <c r="N4" s="13"/>
      <c r="O4" s="14" t="s">
        <v>366</v>
      </c>
      <c r="P4" s="90" t="s">
        <v>367</v>
      </c>
    </row>
    <row r="5" spans="1:16" s="2" customFormat="1" x14ac:dyDescent="0.25">
      <c r="A5" s="1"/>
      <c r="B5" s="150" t="str">
        <f>Intro!B5</f>
        <v>NQ-2025-009</v>
      </c>
      <c r="C5" s="151"/>
      <c r="D5" s="151"/>
      <c r="E5" s="151"/>
      <c r="F5" s="151"/>
      <c r="G5" s="151"/>
      <c r="H5" s="151"/>
      <c r="I5" s="151"/>
      <c r="J5" s="151"/>
      <c r="K5" s="151"/>
      <c r="L5" s="152"/>
      <c r="M5" s="13"/>
      <c r="N5" s="13"/>
      <c r="O5" s="14"/>
      <c r="P5" s="14"/>
    </row>
    <row r="6" spans="1:16" s="4" customFormat="1" x14ac:dyDescent="0.25">
      <c r="A6" s="1"/>
      <c r="B6" s="263" t="str">
        <f>UPPER(IF(Intro!$G$22="English",Variables!B3,Variables!C3))</f>
        <v>TRUCK BODIES</v>
      </c>
      <c r="C6" s="264"/>
      <c r="D6" s="264"/>
      <c r="E6" s="264"/>
      <c r="F6" s="264"/>
      <c r="G6" s="264"/>
      <c r="H6" s="264"/>
      <c r="I6" s="264"/>
      <c r="J6" s="264"/>
      <c r="K6" s="264"/>
      <c r="L6" s="265"/>
      <c r="M6" s="20"/>
      <c r="N6" s="20"/>
      <c r="O6" s="16"/>
      <c r="P6" s="16"/>
    </row>
    <row r="7" spans="1:16" s="4" customFormat="1" x14ac:dyDescent="0.25">
      <c r="A7" s="1"/>
      <c r="B7" s="15"/>
      <c r="C7" s="15"/>
      <c r="D7" s="15"/>
      <c r="E7" s="3"/>
      <c r="F7" s="3"/>
      <c r="G7" s="3"/>
      <c r="H7" s="3"/>
      <c r="I7" s="3"/>
      <c r="J7" s="3"/>
      <c r="K7" s="3"/>
      <c r="L7" s="3"/>
      <c r="O7" s="16"/>
      <c r="P7" s="16"/>
    </row>
    <row r="8" spans="1:16" s="2" customFormat="1" x14ac:dyDescent="0.25">
      <c r="A8" s="1"/>
      <c r="B8" s="153" t="str">
        <f>IF(Intro!$G$22="English",O8,P8)</f>
        <v>QUESTIONNAIRE OUTLINE</v>
      </c>
      <c r="C8" s="154"/>
      <c r="D8" s="154" t="str">
        <f>UPPER(IF(Intro!$G$22="English",P8,Q8))</f>
        <v>APERÇU DU QUESTIONNAIRE</v>
      </c>
      <c r="E8" s="154" t="str">
        <f>UPPER(IF(Intro!$G$22="English",Q8,R8))</f>
        <v/>
      </c>
      <c r="F8" s="154" t="str">
        <f>UPPER(IF(Intro!$G$22="English",R8,S8))</f>
        <v/>
      </c>
      <c r="G8" s="154" t="str">
        <f>UPPER(IF(Intro!$G$22="English",S8,T8))</f>
        <v/>
      </c>
      <c r="H8" s="154" t="str">
        <f>UPPER(IF(Intro!$G$22="English",T8,U8))</f>
        <v/>
      </c>
      <c r="I8" s="154" t="str">
        <f>UPPER(IF(Intro!$G$22="English",U8,V8))</f>
        <v/>
      </c>
      <c r="J8" s="154" t="str">
        <f>UPPER(IF(Intro!$G$22="English",V8,W8))</f>
        <v/>
      </c>
      <c r="K8" s="154" t="str">
        <f>UPPER(IF(Intro!$G$22="English",W8,X8))</f>
        <v/>
      </c>
      <c r="L8" s="155" t="str">
        <f>UPPER(IF(Intro!$G$22="English",X8,Y8))</f>
        <v/>
      </c>
      <c r="M8" s="4"/>
      <c r="N8" s="13"/>
      <c r="O8" s="90" t="s">
        <v>368</v>
      </c>
      <c r="P8" s="90" t="s">
        <v>369</v>
      </c>
    </row>
    <row r="9" spans="1:16" x14ac:dyDescent="0.25">
      <c r="B9" s="17"/>
      <c r="C9" s="24"/>
      <c r="D9" s="24"/>
      <c r="E9" s="25"/>
      <c r="F9" s="25"/>
      <c r="G9" s="25"/>
      <c r="H9" s="25"/>
      <c r="I9" s="25"/>
      <c r="J9" s="25"/>
      <c r="K9" s="25"/>
      <c r="L9" s="18"/>
      <c r="M9" s="8"/>
    </row>
    <row r="10" spans="1:16" s="27" customFormat="1" x14ac:dyDescent="0.25">
      <c r="A10" s="62"/>
      <c r="B10" s="141" t="str">
        <f>IF(Intro!$G$22="English",O10,P10)</f>
        <v xml:space="preserve">This questionnaire is divided into two parts:
</v>
      </c>
      <c r="C10" s="142"/>
      <c r="D10" s="142"/>
      <c r="E10" s="142"/>
      <c r="F10" s="142"/>
      <c r="G10" s="142"/>
      <c r="H10" s="142"/>
      <c r="I10" s="142"/>
      <c r="J10" s="142"/>
      <c r="K10" s="142"/>
      <c r="L10" s="143"/>
      <c r="O10" s="8" t="s">
        <v>166</v>
      </c>
      <c r="P10" s="8" t="s">
        <v>167</v>
      </c>
    </row>
    <row r="11" spans="1:16" s="27" customFormat="1" x14ac:dyDescent="0.25">
      <c r="A11" s="62"/>
      <c r="B11" s="51"/>
      <c r="C11" s="52"/>
      <c r="D11" s="52"/>
      <c r="E11" s="52"/>
      <c r="F11" s="52"/>
      <c r="G11" s="52"/>
      <c r="H11" s="52"/>
      <c r="I11" s="52"/>
      <c r="J11" s="52"/>
      <c r="K11" s="52"/>
      <c r="L11" s="53"/>
      <c r="O11" s="8"/>
      <c r="P11" s="8"/>
    </row>
    <row r="12" spans="1:16" s="27" customFormat="1" x14ac:dyDescent="0.25">
      <c r="A12" s="62"/>
      <c r="B12" s="141" t="str">
        <f>IF(Intro!$G$22="English",O12,P12)</f>
        <v xml:space="preserve">PART I (Blue Tabs) - Information requested in this part is public. Requests to treat any of this information as confidential must be fully justified in writing and accompanied by a redacted version for the public record.
</v>
      </c>
      <c r="C12" s="142"/>
      <c r="D12" s="142"/>
      <c r="E12" s="142"/>
      <c r="F12" s="142"/>
      <c r="G12" s="142"/>
      <c r="H12" s="142"/>
      <c r="I12" s="142"/>
      <c r="J12" s="142"/>
      <c r="K12" s="142"/>
      <c r="L12" s="143"/>
      <c r="O12" s="8" t="s">
        <v>168</v>
      </c>
      <c r="P12" s="8" t="s">
        <v>169</v>
      </c>
    </row>
    <row r="13" spans="1:16" s="27" customFormat="1" x14ac:dyDescent="0.25">
      <c r="A13" s="62"/>
      <c r="B13" s="141"/>
      <c r="C13" s="142"/>
      <c r="D13" s="142"/>
      <c r="E13" s="142"/>
      <c r="F13" s="142"/>
      <c r="G13" s="142"/>
      <c r="H13" s="142"/>
      <c r="I13" s="142"/>
      <c r="J13" s="142"/>
      <c r="K13" s="142"/>
      <c r="L13" s="143"/>
      <c r="O13" s="8"/>
      <c r="P13" s="8"/>
    </row>
    <row r="14" spans="1:16" s="27" customFormat="1" x14ac:dyDescent="0.25">
      <c r="A14" s="62"/>
      <c r="B14" s="51"/>
      <c r="C14" s="52"/>
      <c r="D14" s="52"/>
      <c r="E14" s="52"/>
      <c r="F14" s="52"/>
      <c r="G14" s="52"/>
      <c r="H14" s="52"/>
      <c r="I14" s="52"/>
      <c r="J14" s="52"/>
      <c r="K14" s="52"/>
      <c r="L14" s="53"/>
      <c r="O14" s="8"/>
      <c r="P14" s="8"/>
    </row>
    <row r="15" spans="1:16" s="27" customFormat="1" x14ac:dyDescent="0.25">
      <c r="A15" s="62"/>
      <c r="B15" s="141" t="str">
        <f>IF(Intro!$G$22="English",O15,P15)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142"/>
      <c r="D15" s="142"/>
      <c r="E15" s="142"/>
      <c r="F15" s="142"/>
      <c r="G15" s="142"/>
      <c r="H15" s="142"/>
      <c r="I15" s="142"/>
      <c r="J15" s="142"/>
      <c r="K15" s="142"/>
      <c r="L15" s="143"/>
      <c r="O15" s="8" t="s">
        <v>170</v>
      </c>
      <c r="P15" s="8" t="s">
        <v>171</v>
      </c>
    </row>
    <row r="16" spans="1:16" s="27" customFormat="1" x14ac:dyDescent="0.25">
      <c r="A16" s="62"/>
      <c r="B16" s="141"/>
      <c r="C16" s="142"/>
      <c r="D16" s="142"/>
      <c r="E16" s="142"/>
      <c r="F16" s="142"/>
      <c r="G16" s="142"/>
      <c r="H16" s="142"/>
      <c r="I16" s="142"/>
      <c r="J16" s="142"/>
      <c r="K16" s="142"/>
      <c r="L16" s="143"/>
      <c r="O16" s="8"/>
      <c r="P16" s="8"/>
    </row>
    <row r="17" spans="1:16" s="27" customFormat="1" x14ac:dyDescent="0.25">
      <c r="A17" s="62"/>
      <c r="B17" s="75"/>
      <c r="C17" s="76"/>
      <c r="D17" s="76"/>
      <c r="E17" s="76"/>
      <c r="F17" s="76"/>
      <c r="G17" s="76"/>
      <c r="H17" s="76"/>
      <c r="I17" s="76"/>
      <c r="J17" s="76"/>
      <c r="K17" s="76"/>
      <c r="L17" s="77"/>
    </row>
    <row r="18" spans="1:16" s="4" customFormat="1" x14ac:dyDescent="0.25">
      <c r="A18" s="1"/>
      <c r="B18" s="15"/>
      <c r="C18" s="15"/>
      <c r="D18" s="15"/>
      <c r="E18" s="3"/>
      <c r="F18" s="3"/>
      <c r="G18" s="3"/>
      <c r="H18" s="3"/>
      <c r="I18" s="3"/>
      <c r="J18" s="3"/>
      <c r="K18" s="3"/>
      <c r="L18" s="3"/>
      <c r="O18" s="16"/>
      <c r="P18" s="16"/>
    </row>
    <row r="19" spans="1:16" s="2" customFormat="1" x14ac:dyDescent="0.25">
      <c r="A19" s="1"/>
      <c r="B19" s="153" t="str">
        <f>IF(Intro!$G$22="English",O19,P19)</f>
        <v>CUSTOMS TARIFF</v>
      </c>
      <c r="C19" s="154"/>
      <c r="D19" s="154" t="str">
        <f>UPPER(IF(Intro!$G$22="English",P19,Q19))</f>
        <v>TARIF DES DOUANES</v>
      </c>
      <c r="E19" s="154" t="str">
        <f>UPPER(IF(Intro!$G$22="English",Q19,R19))</f>
        <v/>
      </c>
      <c r="F19" s="154" t="str">
        <f>UPPER(IF(Intro!$G$22="English",R19,S19))</f>
        <v/>
      </c>
      <c r="G19" s="154" t="str">
        <f>UPPER(IF(Intro!$G$22="English",S19,T19))</f>
        <v/>
      </c>
      <c r="H19" s="154" t="str">
        <f>UPPER(IF(Intro!$G$22="English",T19,U19))</f>
        <v/>
      </c>
      <c r="I19" s="154" t="str">
        <f>UPPER(IF(Intro!$G$22="English",U19,V19))</f>
        <v/>
      </c>
      <c r="J19" s="154" t="str">
        <f>UPPER(IF(Intro!$G$22="English",V19,W19))</f>
        <v/>
      </c>
      <c r="K19" s="154" t="str">
        <f>UPPER(IF(Intro!$G$22="English",W19,X19))</f>
        <v/>
      </c>
      <c r="L19" s="155" t="str">
        <f>UPPER(IF(Intro!$G$22="English",X19,Y19))</f>
        <v/>
      </c>
      <c r="M19" s="4"/>
      <c r="N19" s="13"/>
      <c r="O19" s="14" t="s">
        <v>121</v>
      </c>
      <c r="P19" s="14" t="s">
        <v>120</v>
      </c>
    </row>
    <row r="20" spans="1:16" x14ac:dyDescent="0.25">
      <c r="B20" s="17"/>
      <c r="C20" s="24"/>
      <c r="D20" s="24"/>
      <c r="E20" s="25"/>
      <c r="F20" s="25"/>
      <c r="G20" s="25"/>
      <c r="H20" s="25"/>
      <c r="I20" s="25"/>
      <c r="J20" s="25"/>
      <c r="K20" s="25"/>
      <c r="L20" s="18"/>
      <c r="M20" s="8"/>
    </row>
    <row r="21" spans="1:16" s="27" customFormat="1" x14ac:dyDescent="0.25">
      <c r="A21" s="62"/>
      <c r="B21" s="198" t="str">
        <f>IF(Intro!$G$22="English",O21,P21)</f>
        <v>The goods are commonly classified in the Customs Tariff under the following Harmonized Commodity Description and Coding System (HS) number(s):</v>
      </c>
      <c r="C21" s="199"/>
      <c r="D21" s="199"/>
      <c r="E21" s="199"/>
      <c r="F21" s="199"/>
      <c r="G21" s="199"/>
      <c r="H21" s="199"/>
      <c r="I21" s="199"/>
      <c r="J21" s="199"/>
      <c r="K21" s="199"/>
      <c r="L21" s="200"/>
      <c r="O21" s="8" t="s">
        <v>373</v>
      </c>
      <c r="P21" s="8" t="s">
        <v>374</v>
      </c>
    </row>
    <row r="22" spans="1:16" s="27" customFormat="1" x14ac:dyDescent="0.25">
      <c r="A22" s="62"/>
      <c r="B22" s="198"/>
      <c r="C22" s="199"/>
      <c r="D22" s="199"/>
      <c r="E22" s="199"/>
      <c r="F22" s="199"/>
      <c r="G22" s="199"/>
      <c r="H22" s="199"/>
      <c r="I22" s="199"/>
      <c r="J22" s="199"/>
      <c r="K22" s="199"/>
      <c r="L22" s="200"/>
      <c r="O22" s="8"/>
      <c r="P22" s="8"/>
    </row>
    <row r="23" spans="1:16" s="40" customFormat="1" x14ac:dyDescent="0.25">
      <c r="A23" s="79"/>
      <c r="B23" s="249" t="str">
        <f>IF(Intro!$G$22="English",O23,P23)</f>
        <v>Beginning Date of change:</v>
      </c>
      <c r="C23" s="250"/>
      <c r="D23" s="251" t="str">
        <f>Variables!B21</f>
        <v>8707.90.90.10, 8707.90.90.39, 8707.90.90.40, 8707.90.90.90, 8708.29.99.90</v>
      </c>
      <c r="E23" s="252"/>
      <c r="F23" s="252"/>
      <c r="G23" s="252"/>
      <c r="H23" s="252"/>
      <c r="I23" s="252"/>
      <c r="J23" s="253"/>
      <c r="K23" s="38"/>
      <c r="L23" s="39"/>
      <c r="O23" s="7" t="str">
        <f>"Beginning "&amp;Variables!B19&amp;":"</f>
        <v>Beginning Date of change:</v>
      </c>
      <c r="P23" s="7" t="str">
        <f>"À partir du "&amp;Variables!C19&amp;" :"</f>
        <v>À partir du Date of change :</v>
      </c>
    </row>
    <row r="24" spans="1:16" s="40" customFormat="1" x14ac:dyDescent="0.25">
      <c r="A24" s="79"/>
      <c r="B24" s="249"/>
      <c r="C24" s="250"/>
      <c r="D24" s="254"/>
      <c r="E24" s="255"/>
      <c r="F24" s="255"/>
      <c r="G24" s="255"/>
      <c r="H24" s="255"/>
      <c r="I24" s="255"/>
      <c r="J24" s="256"/>
      <c r="K24" s="38"/>
      <c r="L24" s="39"/>
      <c r="O24" s="7"/>
      <c r="P24" s="7"/>
    </row>
    <row r="25" spans="1:16" s="40" customFormat="1" x14ac:dyDescent="0.25">
      <c r="A25" s="79"/>
      <c r="B25" s="249"/>
      <c r="C25" s="250"/>
      <c r="D25" s="257"/>
      <c r="E25" s="258"/>
      <c r="F25" s="258"/>
      <c r="G25" s="258"/>
      <c r="H25" s="258"/>
      <c r="I25" s="258"/>
      <c r="J25" s="259"/>
      <c r="K25" s="38"/>
      <c r="L25" s="39"/>
      <c r="O25" s="7"/>
      <c r="P25" s="7"/>
    </row>
    <row r="26" spans="1:16" s="27" customFormat="1" x14ac:dyDescent="0.25">
      <c r="A26" s="62"/>
      <c r="B26" s="75"/>
      <c r="C26" s="76"/>
      <c r="D26" s="76"/>
      <c r="E26" s="76"/>
      <c r="F26" s="76"/>
      <c r="G26" s="76"/>
      <c r="H26" s="76"/>
      <c r="I26" s="76"/>
      <c r="J26" s="76"/>
      <c r="K26" s="76"/>
      <c r="L26" s="77"/>
    </row>
    <row r="27" spans="1:16" s="4" customFormat="1" x14ac:dyDescent="0.25">
      <c r="A27" s="1"/>
      <c r="B27" s="15"/>
      <c r="C27" s="15"/>
      <c r="D27" s="15"/>
      <c r="E27" s="3"/>
      <c r="F27" s="3"/>
      <c r="G27" s="3"/>
      <c r="H27" s="3"/>
      <c r="I27" s="3"/>
      <c r="J27" s="3"/>
      <c r="K27" s="3"/>
      <c r="L27" s="3"/>
      <c r="O27" s="16"/>
      <c r="P27" s="16"/>
    </row>
    <row r="28" spans="1:16" s="4" customFormat="1" x14ac:dyDescent="0.25">
      <c r="A28" s="1"/>
      <c r="B28" s="153" t="str">
        <f>IF(Intro!$G$22="English",O28,P28)</f>
        <v>ADDITIONAL PRODUCT INFORMATION</v>
      </c>
      <c r="C28" s="154"/>
      <c r="D28" s="154" t="str">
        <f>UPPER(IF(Intro!$G$22="English",P28,Q28))</f>
        <v>RENSEIGNEMENTS ADDITIONNELS SUR LE PRODUIT</v>
      </c>
      <c r="E28" s="154" t="str">
        <f>UPPER(IF(Intro!$G$22="English",Q28,R28))</f>
        <v/>
      </c>
      <c r="F28" s="154" t="str">
        <f>UPPER(IF(Intro!$G$22="English",R28,S28))</f>
        <v/>
      </c>
      <c r="G28" s="154" t="str">
        <f>UPPER(IF(Intro!$G$22="English",S28,T28))</f>
        <v/>
      </c>
      <c r="H28" s="154" t="str">
        <f>UPPER(IF(Intro!$G$22="English",T28,U28))</f>
        <v/>
      </c>
      <c r="I28" s="154" t="str">
        <f>UPPER(IF(Intro!$G$22="English",U28,V28))</f>
        <v/>
      </c>
      <c r="J28" s="154" t="str">
        <f>UPPER(IF(Intro!$G$22="English",V28,W28))</f>
        <v/>
      </c>
      <c r="K28" s="154" t="str">
        <f>UPPER(IF(Intro!$G$22="English",W28,X28))</f>
        <v/>
      </c>
      <c r="L28" s="155" t="str">
        <f>UPPER(IF(Intro!$G$22="English",X28,Y28))</f>
        <v/>
      </c>
      <c r="O28" s="110" t="s">
        <v>396</v>
      </c>
      <c r="P28" s="110" t="s">
        <v>397</v>
      </c>
    </row>
    <row r="29" spans="1:16" s="4" customFormat="1" x14ac:dyDescent="0.25">
      <c r="A29" s="1"/>
      <c r="B29" s="17"/>
      <c r="C29" s="24"/>
      <c r="D29" s="24"/>
      <c r="E29" s="25"/>
      <c r="F29" s="25"/>
      <c r="G29" s="25"/>
      <c r="H29" s="25"/>
      <c r="I29" s="25"/>
      <c r="J29" s="25"/>
      <c r="K29" s="25"/>
      <c r="L29" s="18"/>
      <c r="O29" s="16"/>
      <c r="P29" s="16"/>
    </row>
    <row r="30" spans="1:16" s="4" customFormat="1" ht="54" customHeight="1" x14ac:dyDescent="0.25">
      <c r="A30" s="1"/>
      <c r="B30" s="141" t="str">
        <f>IF(Intro!$G$22="English",O30,P30)</f>
        <v>A truck body is a broad term that describes the load-carrying structure mounted on a truck chassis (often also known as a “cab chassis”, a “cab and chassis”, or a “cut-away chassis”). A truck body can encompass a wide range of types, including enclosed cargo bodies, refrigerated bodies, and flatbeds.</v>
      </c>
      <c r="C30" s="142"/>
      <c r="D30" s="142"/>
      <c r="E30" s="142"/>
      <c r="F30" s="142"/>
      <c r="G30" s="142"/>
      <c r="H30" s="142"/>
      <c r="I30" s="142"/>
      <c r="J30" s="142"/>
      <c r="K30" s="142"/>
      <c r="L30" s="143"/>
      <c r="O30" s="8" t="s">
        <v>461</v>
      </c>
      <c r="P30" s="8" t="s">
        <v>462</v>
      </c>
    </row>
    <row r="31" spans="1:16" s="4" customFormat="1" ht="69.75" customHeight="1" x14ac:dyDescent="0.25">
      <c r="A31" s="1"/>
      <c r="B31" s="141" t="str">
        <f>IF(Intro!$G$22="English",O31,P31)</f>
        <v>For greater certainty, the subject goods include enclosed dry freight bodies, refrigerated bodies, and other cargo-carrying truck bodies, whether or not equipped with auxiliary equipment such as liftgates, cargo handling systems, or custom interior fittings, provided that the primary purpose of the body remains the transportation of goods. The presence of such auxiliary equipment or fittings does not alter the classification of the goods as subject truck bodies.</v>
      </c>
      <c r="C31" s="142"/>
      <c r="D31" s="142"/>
      <c r="E31" s="142"/>
      <c r="F31" s="142"/>
      <c r="G31" s="142"/>
      <c r="H31" s="142"/>
      <c r="I31" s="142"/>
      <c r="J31" s="142"/>
      <c r="K31" s="142"/>
      <c r="L31" s="143"/>
      <c r="O31" s="8" t="s">
        <v>463</v>
      </c>
      <c r="P31" s="8" t="s">
        <v>464</v>
      </c>
    </row>
    <row r="32" spans="1:16" s="4" customFormat="1" ht="44.25" customHeight="1" x14ac:dyDescent="0.25">
      <c r="A32" s="1"/>
      <c r="B32" s="141" t="str">
        <f>IF(Intro!$G$22="English",O32,P32)</f>
        <v>Truck bodies do not include the truck chassis, which include the vehicle’s frame and drivetrain; truck bodies relate only to the structure or fixture that attaches or affixes to the chassis of the vehicle. Trucks and vehicles and their parts, such as wheels, axles, cabs or suspensions are not subject goods.</v>
      </c>
      <c r="C32" s="142"/>
      <c r="D32" s="142"/>
      <c r="E32" s="142"/>
      <c r="F32" s="142"/>
      <c r="G32" s="142"/>
      <c r="H32" s="142"/>
      <c r="I32" s="142"/>
      <c r="J32" s="142"/>
      <c r="K32" s="142"/>
      <c r="L32" s="143"/>
      <c r="O32" s="8" t="s">
        <v>465</v>
      </c>
      <c r="P32" s="8" t="s">
        <v>466</v>
      </c>
    </row>
    <row r="33" spans="1:18" s="4" customFormat="1" ht="78.75" customHeight="1" x14ac:dyDescent="0.25">
      <c r="A33" s="1"/>
      <c r="B33" s="141" t="str">
        <f>IF(Intro!$G$22="English",O33,P33)</f>
        <v>Goods that are pulled by a truck or truck chassis, rather than mounted onto or affixed to the chassis, are not within the scope of the subject goods. The product definition is limited to truck bodies that form an integral structure of the vehicle itself, not separate towable equipment. For example, semi-trailers, container chassis, and other detachable trailers are not included because they are not “structures designed to be affixed to a truck chassis.” They are instead designed to be hitched to and hauled by a truck, rather than mounted on or affixed to a truck chassis.</v>
      </c>
      <c r="C33" s="142"/>
      <c r="D33" s="142"/>
      <c r="E33" s="142"/>
      <c r="F33" s="142"/>
      <c r="G33" s="142"/>
      <c r="H33" s="142"/>
      <c r="I33" s="142"/>
      <c r="J33" s="142"/>
      <c r="K33" s="142"/>
      <c r="L33" s="143"/>
      <c r="O33" s="8" t="s">
        <v>467</v>
      </c>
      <c r="P33" s="8" t="s">
        <v>468</v>
      </c>
    </row>
    <row r="34" spans="1:18" s="4" customFormat="1" ht="102" customHeight="1" x14ac:dyDescent="0.25">
      <c r="A34" s="1"/>
      <c r="B34" s="141" t="str">
        <f>IF(Intro!$G$22="English",O34,P34)</f>
        <v>As the subject goods expressly have as their primary purpose the transportation of goods (other than bulk liquids or gases), they do not include bodies designed primarily for the transportation of passengers or the provision of non-cargo services, such as recreational vehicles, motorhomes, firetrucks, buses, or designed primarily for other specialized service vehicles such as man-bucket trucks or boom trucks that do not have as their primary purpose the transportation of goods. For greater certainty, the determination of whether a truck body is included in the subject goods is made at the time of importation, based on its design and purpose at that point in time. The fact that equipment or features may later be added to the body post-importation, which alter its use or purpose, does not exclude it from the scope of the subject goods as defined at the time of entry.</v>
      </c>
      <c r="C34" s="142"/>
      <c r="D34" s="142"/>
      <c r="E34" s="142"/>
      <c r="F34" s="142"/>
      <c r="G34" s="142"/>
      <c r="H34" s="142"/>
      <c r="I34" s="142"/>
      <c r="J34" s="142"/>
      <c r="K34" s="142"/>
      <c r="L34" s="143"/>
      <c r="O34" s="8" t="s">
        <v>469</v>
      </c>
      <c r="P34" s="8" t="s">
        <v>470</v>
      </c>
    </row>
    <row r="35" spans="1:18" s="4" customFormat="1" ht="66.75" customHeight="1" x14ac:dyDescent="0.25">
      <c r="A35" s="1"/>
      <c r="B35" s="141" t="str">
        <f>IF(Intro!$G$22="English",O35,P35)</f>
        <v>The reference to “exterior length” in the product definition means the measurement taken from the outer surface of the front wall of the truck body to the outer surface at the rear of the truck body, excluding any ancillary equipment affixed to the structure. Such excluded equipment includes, but is not limited to, refrigeration units, liftgates, catwalks, aerodynamic fairings, lighting assemblies, or any other removable or accessory components.</v>
      </c>
      <c r="C35" s="142"/>
      <c r="D35" s="142"/>
      <c r="E35" s="142"/>
      <c r="F35" s="142"/>
      <c r="G35" s="142"/>
      <c r="H35" s="142"/>
      <c r="I35" s="142"/>
      <c r="J35" s="142"/>
      <c r="K35" s="142"/>
      <c r="L35" s="143"/>
      <c r="O35" s="8" t="s">
        <v>471</v>
      </c>
      <c r="P35" s="8" t="s">
        <v>472</v>
      </c>
    </row>
    <row r="36" spans="1:18" s="4" customFormat="1" ht="117" customHeight="1" x14ac:dyDescent="0.25">
      <c r="A36" s="1"/>
      <c r="B36" s="141" t="str">
        <f>IF(Intro!$G$22="English",O36,P36)</f>
        <v>The product definition expressly includes subassemblies that are designed and intended to be assembled or constructed into a truck body. This encompasses both completely knocked down (CKD) and semi-knocked down (SKD) truck bodies. In industry practice, CKD and SKD refer to kits consisting of all or most of the subassemblies required to construct a truck body, shipped in a disassembled state for ease of transport or to avoid or minimize duties. A CKD kit generally contains all essential subassemblies in a fully disassembled form, while an SKD kit contains some or most subassemblies that can be quickly joined together. The Subject goods include complete or substantially complete subassemblies such as subframes, structural frames, walls or wall panels, floors, rear frames, freight doors, roofs, interior fit-out, or electrical systems. The list of components described above is a non-exhaustive list and the absence of a good from that list does not mean the good is excluded.</v>
      </c>
      <c r="C36" s="142"/>
      <c r="D36" s="142"/>
      <c r="E36" s="142"/>
      <c r="F36" s="142"/>
      <c r="G36" s="142"/>
      <c r="H36" s="142"/>
      <c r="I36" s="142"/>
      <c r="J36" s="142"/>
      <c r="K36" s="142"/>
      <c r="L36" s="143"/>
      <c r="O36" s="8" t="s">
        <v>476</v>
      </c>
      <c r="P36" s="80" t="s">
        <v>477</v>
      </c>
    </row>
    <row r="37" spans="1:18" s="4" customFormat="1" ht="48" customHeight="1" x14ac:dyDescent="0.25">
      <c r="A37" s="1"/>
      <c r="B37" s="141" t="str">
        <f>IF(Intro!$G$22="English",O37,P37)</f>
        <v>Although the subject goods include unassembled truck bodies or unassembled assemblies or subassemblies thereof, the subject goods do not include the individual parts or components that may be used to manufacture a truck body or its subassemblies when imported as individual components. For example, steel I-beams, plywood sheets, or sheets of aluminum are not subject goods unless they form part of a subassembly or assembly.</v>
      </c>
      <c r="C37" s="142"/>
      <c r="D37" s="142"/>
      <c r="E37" s="142"/>
      <c r="F37" s="142"/>
      <c r="G37" s="142"/>
      <c r="H37" s="142"/>
      <c r="I37" s="142"/>
      <c r="J37" s="142"/>
      <c r="K37" s="142"/>
      <c r="L37" s="143"/>
      <c r="O37" s="8" t="s">
        <v>473</v>
      </c>
      <c r="P37" s="8" t="s">
        <v>474</v>
      </c>
    </row>
    <row r="38" spans="1:18" s="4" customFormat="1" x14ac:dyDescent="0.25">
      <c r="A38" s="1"/>
      <c r="B38" s="15"/>
      <c r="C38" s="15"/>
      <c r="D38" s="15"/>
      <c r="E38" s="3"/>
      <c r="F38" s="3"/>
      <c r="G38" s="3"/>
      <c r="H38" s="3"/>
      <c r="I38" s="3"/>
      <c r="J38" s="3"/>
      <c r="K38" s="3"/>
      <c r="L38" s="3"/>
      <c r="O38" s="16"/>
      <c r="P38" s="16"/>
    </row>
    <row r="39" spans="1:18" s="2" customFormat="1" x14ac:dyDescent="0.25">
      <c r="A39" s="1"/>
      <c r="B39" s="153" t="str">
        <f>IF(Intro!$G$22="English",O39,P39)</f>
        <v>GLOSSARY</v>
      </c>
      <c r="C39" s="154"/>
      <c r="D39" s="154" t="s">
        <v>275</v>
      </c>
      <c r="E39" s="154" t="s">
        <v>276</v>
      </c>
      <c r="F39" s="154" t="s">
        <v>276</v>
      </c>
      <c r="G39" s="154" t="s">
        <v>276</v>
      </c>
      <c r="H39" s="154" t="s">
        <v>276</v>
      </c>
      <c r="I39" s="154" t="s">
        <v>276</v>
      </c>
      <c r="J39" s="154" t="s">
        <v>276</v>
      </c>
      <c r="K39" s="154" t="s">
        <v>276</v>
      </c>
      <c r="L39" s="155" t="s">
        <v>276</v>
      </c>
      <c r="M39" s="4"/>
      <c r="N39" s="13"/>
      <c r="O39" s="20" t="s">
        <v>370</v>
      </c>
      <c r="P39" s="20" t="s">
        <v>275</v>
      </c>
    </row>
    <row r="40" spans="1:18" s="27" customFormat="1" x14ac:dyDescent="0.25">
      <c r="A40" s="62"/>
      <c r="B40" s="239" t="str">
        <f>IF(Intro!$G$22="English",O40,P40)</f>
        <v>Net delivered purchase value (laid-in cost)</v>
      </c>
      <c r="C40" s="240"/>
      <c r="D40" s="243" t="str">
        <f>IF(Intro!$G$22="English",O41,P41)</f>
        <v>The purchase value net of all cash, quantity or deferred discounts, allowances, taxes, rebates and incentives, whether or not shown on the invoice. However, it includes delivery costs (freight, handling, and insurance) to your Canadian warehouse and, where applicable, all import costs such as customs and other duties (including anti-dumping and countervailing duties), brokerage fees and surcharges.</v>
      </c>
      <c r="E40" s="243"/>
      <c r="F40" s="243"/>
      <c r="G40" s="243"/>
      <c r="H40" s="243"/>
      <c r="I40" s="243"/>
      <c r="J40" s="243"/>
      <c r="K40" s="243"/>
      <c r="L40" s="244"/>
      <c r="O40" s="8" t="s">
        <v>310</v>
      </c>
      <c r="P40" s="8" t="s">
        <v>415</v>
      </c>
    </row>
    <row r="41" spans="1:18" x14ac:dyDescent="0.25">
      <c r="B41" s="232"/>
      <c r="C41" s="233"/>
      <c r="D41" s="245"/>
      <c r="E41" s="245"/>
      <c r="F41" s="245"/>
      <c r="G41" s="245"/>
      <c r="H41" s="245"/>
      <c r="I41" s="245"/>
      <c r="J41" s="245"/>
      <c r="K41" s="245"/>
      <c r="L41" s="246"/>
      <c r="O41" s="8" t="s">
        <v>371</v>
      </c>
      <c r="P41" s="7" t="s">
        <v>372</v>
      </c>
    </row>
    <row r="42" spans="1:18" x14ac:dyDescent="0.25">
      <c r="B42" s="232"/>
      <c r="C42" s="233"/>
      <c r="D42" s="245"/>
      <c r="E42" s="245"/>
      <c r="F42" s="245"/>
      <c r="G42" s="245"/>
      <c r="H42" s="245"/>
      <c r="I42" s="245"/>
      <c r="J42" s="245"/>
      <c r="K42" s="245"/>
      <c r="L42" s="246"/>
    </row>
    <row r="43" spans="1:18" x14ac:dyDescent="0.25">
      <c r="B43" s="241"/>
      <c r="C43" s="242"/>
      <c r="D43" s="247"/>
      <c r="E43" s="247"/>
      <c r="F43" s="247"/>
      <c r="G43" s="247"/>
      <c r="H43" s="247"/>
      <c r="I43" s="247"/>
      <c r="J43" s="247"/>
      <c r="K43" s="247"/>
      <c r="L43" s="248"/>
    </row>
    <row r="44" spans="1:18" x14ac:dyDescent="0.25">
      <c r="B44" s="241"/>
      <c r="C44" s="242"/>
      <c r="D44" s="247"/>
      <c r="E44" s="247"/>
      <c r="F44" s="247"/>
      <c r="G44" s="247"/>
      <c r="H44" s="247"/>
      <c r="I44" s="247"/>
      <c r="J44" s="247"/>
      <c r="K44" s="247"/>
      <c r="L44" s="248"/>
    </row>
    <row r="45" spans="1:18" s="27" customFormat="1" x14ac:dyDescent="0.25">
      <c r="A45" s="62"/>
      <c r="B45" s="232" t="str">
        <f>IF(Intro!$G$22="English",O45,P45)</f>
        <v>Related firms</v>
      </c>
      <c r="C45" s="233"/>
      <c r="D45" s="192" t="str">
        <f>IF(Intro!$G$22="English",O46,P46)</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45" s="192"/>
      <c r="F45" s="192"/>
      <c r="G45" s="192"/>
      <c r="H45" s="192"/>
      <c r="I45" s="192"/>
      <c r="J45" s="192"/>
      <c r="K45" s="192"/>
      <c r="L45" s="236"/>
      <c r="O45" s="8" t="s">
        <v>344</v>
      </c>
      <c r="P45" s="8" t="s">
        <v>345</v>
      </c>
    </row>
    <row r="46" spans="1:18" s="27" customFormat="1" x14ac:dyDescent="0.25">
      <c r="A46" s="62"/>
      <c r="B46" s="232"/>
      <c r="C46" s="233"/>
      <c r="D46" s="192"/>
      <c r="E46" s="192"/>
      <c r="F46" s="192"/>
      <c r="G46" s="192"/>
      <c r="H46" s="192"/>
      <c r="I46" s="192"/>
      <c r="J46" s="192"/>
      <c r="K46" s="192"/>
      <c r="L46" s="236"/>
      <c r="O46" s="8" t="s">
        <v>346</v>
      </c>
      <c r="P46" s="8" t="s">
        <v>347</v>
      </c>
      <c r="Q46" s="8"/>
      <c r="R46" s="8"/>
    </row>
    <row r="47" spans="1:18" s="27" customFormat="1" x14ac:dyDescent="0.25">
      <c r="A47" s="62"/>
      <c r="B47" s="232"/>
      <c r="C47" s="233"/>
      <c r="D47" s="192"/>
      <c r="E47" s="192"/>
      <c r="F47" s="192"/>
      <c r="G47" s="192"/>
      <c r="H47" s="192"/>
      <c r="I47" s="192"/>
      <c r="J47" s="192"/>
      <c r="K47" s="192"/>
      <c r="L47" s="236"/>
      <c r="O47" s="8"/>
      <c r="P47" s="8"/>
      <c r="Q47" s="8"/>
      <c r="R47" s="8"/>
    </row>
    <row r="48" spans="1:18" s="27" customFormat="1" x14ac:dyDescent="0.25">
      <c r="A48" s="62"/>
      <c r="B48" s="234"/>
      <c r="C48" s="235"/>
      <c r="D48" s="237"/>
      <c r="E48" s="237"/>
      <c r="F48" s="237"/>
      <c r="G48" s="237"/>
      <c r="H48" s="237"/>
      <c r="I48" s="237"/>
      <c r="J48" s="237"/>
      <c r="K48" s="237"/>
      <c r="L48" s="238"/>
      <c r="O48" s="8"/>
      <c r="P48" s="8"/>
      <c r="Q48" s="8"/>
      <c r="R48" s="8"/>
    </row>
  </sheetData>
  <sheetProtection algorithmName="SHA-512" hashValue="/cQG7Jo4P+kMxy6yNsJIbi5M9Q/4sJNvSE82CbVsnR2n+C4d3C0N5Cd0ng4pA3amyVE0ZAjfGJoyY1XUo4Jayg==" saltValue="lEp9si4PQuCiMLNzvsElKw==" spinCount="100000" sheet="1" objects="1" scenarios="1" selectLockedCells="1"/>
  <mergeCells count="25">
    <mergeCell ref="B21:L22"/>
    <mergeCell ref="B4:L4"/>
    <mergeCell ref="B8:L8"/>
    <mergeCell ref="B10:L10"/>
    <mergeCell ref="B19:L19"/>
    <mergeCell ref="B5:L5"/>
    <mergeCell ref="B6:L6"/>
    <mergeCell ref="B12:L13"/>
    <mergeCell ref="B15:L16"/>
    <mergeCell ref="B45:C48"/>
    <mergeCell ref="D45:L48"/>
    <mergeCell ref="B40:C44"/>
    <mergeCell ref="D40:L44"/>
    <mergeCell ref="B23:C25"/>
    <mergeCell ref="D23:J25"/>
    <mergeCell ref="B39:L39"/>
    <mergeCell ref="B28:L28"/>
    <mergeCell ref="B30:L30"/>
    <mergeCell ref="B35:L35"/>
    <mergeCell ref="B37:L37"/>
    <mergeCell ref="B31:L31"/>
    <mergeCell ref="B32:L32"/>
    <mergeCell ref="B33:L33"/>
    <mergeCell ref="B34:L34"/>
    <mergeCell ref="B36:L36"/>
  </mergeCells>
  <printOptions horizontalCentered="1"/>
  <pageMargins left="0.25" right="0.25" top="0.75" bottom="0.75" header="0.3" footer="0.3"/>
  <pageSetup scale="63" fitToHeight="0" orientation="portrait" r:id="rId1"/>
  <headerFooter>
    <oddFooter>&amp;L&amp;A</oddFooter>
  </headerFooter>
  <rowBreaks count="1" manualBreakCount="1">
    <brk id="37"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1CE24-493E-498A-901C-A275E23B1015}">
  <sheetPr>
    <tabColor rgb="FF00B0F0"/>
    <pageSetUpPr fitToPage="1"/>
  </sheetPr>
  <dimension ref="A1:S352"/>
  <sheetViews>
    <sheetView showGridLines="0" zoomScaleNormal="100" workbookViewId="0"/>
  </sheetViews>
  <sheetFormatPr defaultColWidth="9.28515625" defaultRowHeight="14.25" x14ac:dyDescent="0.25"/>
  <cols>
    <col min="1" max="1" width="1.7109375" style="6" customWidth="1"/>
    <col min="2" max="12" width="14.5703125" style="5" customWidth="1"/>
    <col min="13" max="13" width="6.28515625" style="7" customWidth="1"/>
    <col min="14" max="14" width="9.28515625" style="8" customWidth="1"/>
    <col min="15" max="15" width="21.5703125" style="8" hidden="1" customWidth="1"/>
    <col min="16" max="16" width="15.5703125" style="8" hidden="1" customWidth="1"/>
    <col min="17" max="19" width="15.5703125" style="8" customWidth="1"/>
    <col min="20" max="16384" width="9.28515625" style="8"/>
  </cols>
  <sheetData>
    <row r="1" spans="1:16" x14ac:dyDescent="0.25">
      <c r="O1" s="9" t="s">
        <v>152</v>
      </c>
      <c r="P1" s="9" t="s">
        <v>162</v>
      </c>
    </row>
    <row r="2" spans="1:16" x14ac:dyDescent="0.25">
      <c r="B2" s="10" t="s">
        <v>119</v>
      </c>
      <c r="C2" s="10"/>
      <c r="D2" s="10"/>
      <c r="O2" s="2"/>
      <c r="P2" s="2"/>
    </row>
    <row r="3" spans="1:16" x14ac:dyDescent="0.25">
      <c r="B3" s="12"/>
      <c r="C3" s="12"/>
      <c r="D3" s="12"/>
      <c r="O3" s="2"/>
      <c r="P3" s="2"/>
    </row>
    <row r="4" spans="1:16" s="2" customFormat="1" x14ac:dyDescent="0.25">
      <c r="A4" s="1"/>
      <c r="B4" s="260" t="str">
        <f>Info!B4</f>
        <v>PURCHASERS' QUESTIONNAIRE</v>
      </c>
      <c r="C4" s="261"/>
      <c r="D4" s="261"/>
      <c r="E4" s="261"/>
      <c r="F4" s="261"/>
      <c r="G4" s="261"/>
      <c r="H4" s="261"/>
      <c r="I4" s="261"/>
      <c r="J4" s="261"/>
      <c r="K4" s="261"/>
      <c r="L4" s="262"/>
      <c r="M4" s="13"/>
      <c r="N4" s="13"/>
      <c r="O4" s="20"/>
      <c r="P4" s="20"/>
    </row>
    <row r="5" spans="1:16" s="2" customFormat="1" x14ac:dyDescent="0.25">
      <c r="A5" s="1"/>
      <c r="B5" s="314" t="str">
        <f>Info!B5</f>
        <v>NQ-2025-009</v>
      </c>
      <c r="C5" s="315"/>
      <c r="D5" s="315"/>
      <c r="E5" s="315"/>
      <c r="F5" s="315"/>
      <c r="G5" s="315"/>
      <c r="H5" s="315"/>
      <c r="I5" s="315"/>
      <c r="J5" s="315"/>
      <c r="K5" s="315"/>
      <c r="L5" s="316"/>
      <c r="M5" s="13"/>
      <c r="N5" s="13"/>
      <c r="O5" s="20"/>
      <c r="P5" s="20"/>
    </row>
    <row r="6" spans="1:16" s="4" customFormat="1" x14ac:dyDescent="0.25">
      <c r="A6" s="1"/>
      <c r="B6" s="314" t="str">
        <f>Info!B6</f>
        <v>TRUCK BODIES</v>
      </c>
      <c r="C6" s="315"/>
      <c r="D6" s="315"/>
      <c r="E6" s="315"/>
      <c r="F6" s="315"/>
      <c r="G6" s="315"/>
      <c r="H6" s="315"/>
      <c r="I6" s="315"/>
      <c r="J6" s="315"/>
      <c r="K6" s="315"/>
      <c r="L6" s="316"/>
      <c r="M6" s="20"/>
      <c r="N6" s="20"/>
      <c r="O6" s="16"/>
      <c r="P6" s="16"/>
    </row>
    <row r="7" spans="1:16" s="4" customFormat="1" x14ac:dyDescent="0.25">
      <c r="A7" s="1"/>
      <c r="B7" s="120"/>
      <c r="C7" s="121"/>
      <c r="D7" s="121"/>
      <c r="E7" s="121"/>
      <c r="F7" s="121"/>
      <c r="G7" s="121"/>
      <c r="H7" s="121"/>
      <c r="I7" s="121"/>
      <c r="J7" s="121"/>
      <c r="K7" s="121"/>
      <c r="L7" s="122"/>
      <c r="M7" s="20"/>
      <c r="N7" s="20"/>
      <c r="O7" s="21"/>
    </row>
    <row r="8" spans="1:16" s="4" customFormat="1" x14ac:dyDescent="0.25">
      <c r="A8" s="1"/>
      <c r="B8" s="320" t="str">
        <f>IF(Intro!$G$22="English",O8,P8)</f>
        <v>The following questions refer to the goods as defined in the product description on the Intro tab.</v>
      </c>
      <c r="C8" s="321"/>
      <c r="D8" s="321"/>
      <c r="E8" s="321"/>
      <c r="F8" s="321"/>
      <c r="G8" s="321"/>
      <c r="H8" s="321"/>
      <c r="I8" s="321"/>
      <c r="J8" s="321"/>
      <c r="K8" s="321"/>
      <c r="L8" s="322"/>
      <c r="M8" s="20"/>
      <c r="N8" s="20"/>
      <c r="O8" s="16" t="s">
        <v>375</v>
      </c>
      <c r="P8" s="16" t="s">
        <v>418</v>
      </c>
    </row>
    <row r="9" spans="1:16" s="4" customFormat="1" x14ac:dyDescent="0.25">
      <c r="A9" s="1"/>
      <c r="B9" s="320" t="str">
        <f>IF(Intro!$G$22="English",O9,P9)</f>
        <v xml:space="preserve">Product information and a glossary of terms can be found in the Info tab.
</v>
      </c>
      <c r="C9" s="321"/>
      <c r="D9" s="321"/>
      <c r="E9" s="321"/>
      <c r="F9" s="321"/>
      <c r="G9" s="321"/>
      <c r="H9" s="321"/>
      <c r="I9" s="321"/>
      <c r="J9" s="321"/>
      <c r="K9" s="321"/>
      <c r="L9" s="322"/>
      <c r="M9" s="20"/>
      <c r="N9" s="20"/>
      <c r="O9" s="16" t="s">
        <v>172</v>
      </c>
      <c r="P9" s="4" t="s">
        <v>173</v>
      </c>
    </row>
    <row r="10" spans="1:16" s="4" customFormat="1" x14ac:dyDescent="0.25">
      <c r="A10" s="1"/>
      <c r="B10" s="323" t="str">
        <f>IF(Intro!$G$22="English",O10,P10)</f>
        <v xml:space="preserve">Use the AddPub tab if more space is needed.
</v>
      </c>
      <c r="C10" s="324"/>
      <c r="D10" s="324"/>
      <c r="E10" s="324"/>
      <c r="F10" s="324"/>
      <c r="G10" s="324"/>
      <c r="H10" s="324"/>
      <c r="I10" s="324"/>
      <c r="J10" s="324"/>
      <c r="K10" s="324"/>
      <c r="L10" s="325"/>
      <c r="M10" s="20"/>
      <c r="N10" s="20"/>
      <c r="O10" s="16" t="s">
        <v>174</v>
      </c>
      <c r="P10" s="16" t="s">
        <v>175</v>
      </c>
    </row>
    <row r="11" spans="1:16" s="4" customFormat="1" x14ac:dyDescent="0.25">
      <c r="A11" s="1"/>
      <c r="B11" s="15"/>
      <c r="C11" s="15"/>
      <c r="D11" s="15"/>
      <c r="E11" s="3"/>
      <c r="F11" s="3"/>
      <c r="G11" s="3"/>
      <c r="H11" s="3"/>
      <c r="I11" s="3"/>
      <c r="J11" s="3"/>
      <c r="K11" s="3"/>
      <c r="L11" s="3"/>
      <c r="O11" s="16"/>
      <c r="P11" s="16"/>
    </row>
    <row r="12" spans="1:16" x14ac:dyDescent="0.25">
      <c r="B12" s="159" t="str">
        <f>UPPER(IF(Intro!$G$22="English",O12,P12))</f>
        <v>GENERAL FIRM INFORMATION</v>
      </c>
      <c r="C12" s="160"/>
      <c r="D12" s="160"/>
      <c r="E12" s="160"/>
      <c r="F12" s="160"/>
      <c r="G12" s="160"/>
      <c r="H12" s="160"/>
      <c r="I12" s="160"/>
      <c r="J12" s="160"/>
      <c r="K12" s="160"/>
      <c r="L12" s="161"/>
      <c r="M12" s="27"/>
      <c r="O12" s="8" t="s">
        <v>176</v>
      </c>
      <c r="P12" s="8" t="s">
        <v>177</v>
      </c>
    </row>
    <row r="13" spans="1:16" x14ac:dyDescent="0.25">
      <c r="B13" s="329" t="s">
        <v>9</v>
      </c>
      <c r="C13" s="330"/>
      <c r="D13" s="330"/>
      <c r="E13" s="330"/>
      <c r="F13" s="330"/>
      <c r="G13" s="330"/>
      <c r="H13" s="330"/>
      <c r="I13" s="330"/>
      <c r="J13" s="330"/>
      <c r="K13" s="330"/>
      <c r="L13" s="331"/>
      <c r="M13" s="8"/>
    </row>
    <row r="14" spans="1:16" s="27" customFormat="1" x14ac:dyDescent="0.25">
      <c r="A14" s="62"/>
      <c r="B14" s="74"/>
      <c r="C14" s="63"/>
      <c r="D14" s="63"/>
      <c r="E14" s="63"/>
      <c r="F14" s="63"/>
      <c r="G14" s="63"/>
      <c r="H14" s="63"/>
      <c r="I14" s="63"/>
      <c r="J14" s="63"/>
      <c r="K14" s="63"/>
      <c r="L14" s="64"/>
      <c r="O14" s="8"/>
      <c r="P14" s="8"/>
    </row>
    <row r="15" spans="1:16" s="27" customFormat="1" x14ac:dyDescent="0.25">
      <c r="A15" s="62"/>
      <c r="B15" s="283" t="str">
        <f>IF(Intro!$G$22="English",O15,P15)</f>
        <v>Indicate your firm's trade level with respect to the goods in Canada:</v>
      </c>
      <c r="C15" s="284"/>
      <c r="D15" s="284"/>
      <c r="E15" s="284"/>
      <c r="F15" s="284"/>
      <c r="G15" s="284"/>
      <c r="H15" s="284"/>
      <c r="I15" s="284"/>
      <c r="J15" s="284"/>
      <c r="K15" s="284"/>
      <c r="L15" s="285"/>
      <c r="O15" s="8" t="s">
        <v>197</v>
      </c>
      <c r="P15" s="8" t="s">
        <v>287</v>
      </c>
    </row>
    <row r="16" spans="1:16" s="27" customFormat="1" x14ac:dyDescent="0.25">
      <c r="A16" s="62"/>
      <c r="B16" s="74"/>
      <c r="C16" s="63"/>
      <c r="D16" s="63"/>
      <c r="E16" s="63"/>
      <c r="F16" s="63"/>
      <c r="G16" s="63"/>
      <c r="H16" s="63"/>
      <c r="I16" s="63"/>
      <c r="J16" s="63"/>
      <c r="K16" s="63"/>
      <c r="L16" s="64"/>
      <c r="O16" s="8"/>
      <c r="P16" s="8"/>
    </row>
    <row r="17" spans="1:19" x14ac:dyDescent="0.25">
      <c r="B17" s="286" t="str">
        <f>IF(Intro!$G$22="English",O17,P17)</f>
        <v>Trade level</v>
      </c>
      <c r="C17" s="287"/>
      <c r="D17" s="326"/>
      <c r="E17" s="326"/>
      <c r="F17" s="326"/>
      <c r="G17" s="326"/>
      <c r="H17" s="65"/>
      <c r="I17" s="63"/>
      <c r="J17" s="63"/>
      <c r="K17" s="63"/>
      <c r="L17" s="64"/>
      <c r="M17" s="8"/>
      <c r="O17" s="8" t="s">
        <v>198</v>
      </c>
      <c r="P17" s="8" t="s">
        <v>199</v>
      </c>
      <c r="Q17" s="27"/>
      <c r="R17" s="27"/>
    </row>
    <row r="18" spans="1:19" s="27" customFormat="1" x14ac:dyDescent="0.25">
      <c r="A18" s="62"/>
      <c r="B18" s="75"/>
      <c r="C18" s="76"/>
      <c r="D18" s="76"/>
      <c r="E18" s="76"/>
      <c r="F18" s="76"/>
      <c r="G18" s="76"/>
      <c r="H18" s="76"/>
      <c r="I18" s="76"/>
      <c r="J18" s="76"/>
      <c r="K18" s="76"/>
      <c r="L18" s="77"/>
      <c r="O18" s="8"/>
      <c r="P18" s="8"/>
      <c r="S18" s="8"/>
    </row>
    <row r="19" spans="1:19" s="9" customFormat="1" x14ac:dyDescent="0.25">
      <c r="A19" s="6"/>
      <c r="B19" s="305" t="s">
        <v>11</v>
      </c>
      <c r="C19" s="306"/>
      <c r="D19" s="306"/>
      <c r="E19" s="306"/>
      <c r="F19" s="306"/>
      <c r="G19" s="306"/>
      <c r="H19" s="306"/>
      <c r="I19" s="306"/>
      <c r="J19" s="306"/>
      <c r="K19" s="306"/>
      <c r="L19" s="307"/>
      <c r="M19" s="47"/>
    </row>
    <row r="20" spans="1:19" s="27" customFormat="1" x14ac:dyDescent="0.25">
      <c r="A20" s="62"/>
      <c r="B20" s="74"/>
      <c r="C20" s="63"/>
      <c r="D20" s="63"/>
      <c r="E20" s="63"/>
      <c r="F20" s="63"/>
      <c r="G20" s="63"/>
      <c r="H20" s="63"/>
      <c r="I20" s="63"/>
      <c r="J20" s="63"/>
      <c r="K20" s="63"/>
      <c r="L20" s="64"/>
      <c r="O20" s="8"/>
      <c r="P20" s="8"/>
    </row>
    <row r="21" spans="1:19" s="27" customFormat="1" x14ac:dyDescent="0.25">
      <c r="A21" s="62"/>
      <c r="B21" s="198" t="str">
        <f>IF(Intro!$G$22="English",O21,P21)</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21" s="199"/>
      <c r="D21" s="199"/>
      <c r="E21" s="199"/>
      <c r="F21" s="199"/>
      <c r="G21" s="199"/>
      <c r="H21" s="199"/>
      <c r="I21" s="199"/>
      <c r="J21" s="199"/>
      <c r="K21" s="199"/>
      <c r="L21" s="200"/>
      <c r="O21" s="8" t="s">
        <v>342</v>
      </c>
      <c r="P21" s="8" t="s">
        <v>343</v>
      </c>
    </row>
    <row r="22" spans="1:19" s="27" customFormat="1" x14ac:dyDescent="0.25">
      <c r="A22" s="62"/>
      <c r="B22" s="198"/>
      <c r="C22" s="199"/>
      <c r="D22" s="199"/>
      <c r="E22" s="199"/>
      <c r="F22" s="199"/>
      <c r="G22" s="199"/>
      <c r="H22" s="199"/>
      <c r="I22" s="199"/>
      <c r="J22" s="199"/>
      <c r="K22" s="199"/>
      <c r="L22" s="200"/>
      <c r="O22" s="8"/>
      <c r="P22" s="8"/>
    </row>
    <row r="23" spans="1:19" s="27" customFormat="1" x14ac:dyDescent="0.25">
      <c r="A23" s="62"/>
      <c r="B23" s="198"/>
      <c r="C23" s="199"/>
      <c r="D23" s="199"/>
      <c r="E23" s="199"/>
      <c r="F23" s="199"/>
      <c r="G23" s="199"/>
      <c r="H23" s="199"/>
      <c r="I23" s="199"/>
      <c r="J23" s="199"/>
      <c r="K23" s="199"/>
      <c r="L23" s="200"/>
      <c r="O23" s="8"/>
      <c r="P23" s="8"/>
    </row>
    <row r="24" spans="1:19" s="27" customFormat="1" x14ac:dyDescent="0.25">
      <c r="A24" s="62"/>
      <c r="B24" s="74"/>
      <c r="C24" s="63"/>
      <c r="D24" s="63"/>
      <c r="E24" s="63"/>
      <c r="F24" s="63"/>
      <c r="G24" s="63"/>
      <c r="H24" s="63"/>
      <c r="I24" s="63"/>
      <c r="J24" s="63"/>
      <c r="K24" s="63"/>
      <c r="L24" s="64"/>
      <c r="O24" s="8"/>
      <c r="P24" s="8"/>
    </row>
    <row r="25" spans="1:19" x14ac:dyDescent="0.25">
      <c r="B25" s="109"/>
      <c r="C25" s="327" t="str">
        <f>IF(Intro!$G$22="English",O25,P25)</f>
        <v>Firm Name</v>
      </c>
      <c r="D25" s="327"/>
      <c r="E25" s="327"/>
      <c r="F25" s="327" t="str">
        <f>IF(Intro!$G$22="English",O26,P26)</f>
        <v>Firm Address</v>
      </c>
      <c r="G25" s="327"/>
      <c r="H25" s="327" t="str">
        <f>IF(Intro!$G$22="English",O27,P27)</f>
        <v>Nature of association</v>
      </c>
      <c r="I25" s="327"/>
      <c r="J25" s="327" t="str">
        <f>IF(Intro!$G$22="English",O28,P28)</f>
        <v>Role in the Industry</v>
      </c>
      <c r="K25" s="327"/>
      <c r="L25" s="328"/>
      <c r="M25" s="8"/>
      <c r="O25" s="8" t="s">
        <v>73</v>
      </c>
      <c r="P25" s="8" t="s">
        <v>130</v>
      </c>
    </row>
    <row r="26" spans="1:19" x14ac:dyDescent="0.25">
      <c r="B26" s="313">
        <v>1</v>
      </c>
      <c r="C26" s="195"/>
      <c r="D26" s="195"/>
      <c r="E26" s="195"/>
      <c r="F26" s="195"/>
      <c r="G26" s="195"/>
      <c r="H26" s="195"/>
      <c r="I26" s="195"/>
      <c r="J26" s="195"/>
      <c r="K26" s="195"/>
      <c r="L26" s="196"/>
      <c r="M26" s="8"/>
      <c r="O26" s="8" t="s">
        <v>15</v>
      </c>
      <c r="P26" s="8" t="s">
        <v>6</v>
      </c>
    </row>
    <row r="27" spans="1:19" x14ac:dyDescent="0.25">
      <c r="B27" s="313"/>
      <c r="C27" s="195"/>
      <c r="D27" s="195"/>
      <c r="E27" s="195"/>
      <c r="F27" s="195"/>
      <c r="G27" s="195"/>
      <c r="H27" s="195"/>
      <c r="I27" s="195"/>
      <c r="J27" s="195"/>
      <c r="K27" s="195"/>
      <c r="L27" s="196"/>
      <c r="M27" s="8"/>
      <c r="O27" s="8" t="s">
        <v>282</v>
      </c>
      <c r="P27" s="8" t="s">
        <v>420</v>
      </c>
    </row>
    <row r="28" spans="1:19" x14ac:dyDescent="0.25">
      <c r="B28" s="313">
        <v>2</v>
      </c>
      <c r="C28" s="195"/>
      <c r="D28" s="195"/>
      <c r="E28" s="195"/>
      <c r="F28" s="195"/>
      <c r="G28" s="195"/>
      <c r="H28" s="195"/>
      <c r="I28" s="195"/>
      <c r="J28" s="195"/>
      <c r="K28" s="195"/>
      <c r="L28" s="196"/>
      <c r="M28" s="8"/>
      <c r="O28" s="8" t="s">
        <v>74</v>
      </c>
      <c r="P28" s="8" t="s">
        <v>86</v>
      </c>
    </row>
    <row r="29" spans="1:19" x14ac:dyDescent="0.25">
      <c r="B29" s="313"/>
      <c r="C29" s="195"/>
      <c r="D29" s="195"/>
      <c r="E29" s="195"/>
      <c r="F29" s="195"/>
      <c r="G29" s="195"/>
      <c r="H29" s="195"/>
      <c r="I29" s="195"/>
      <c r="J29" s="195"/>
      <c r="K29" s="195"/>
      <c r="L29" s="196"/>
      <c r="M29" s="8"/>
    </row>
    <row r="30" spans="1:19" x14ac:dyDescent="0.25">
      <c r="B30" s="313">
        <v>3</v>
      </c>
      <c r="C30" s="195"/>
      <c r="D30" s="195"/>
      <c r="E30" s="195"/>
      <c r="F30" s="195"/>
      <c r="G30" s="195"/>
      <c r="H30" s="195"/>
      <c r="I30" s="195"/>
      <c r="J30" s="195"/>
      <c r="K30" s="195"/>
      <c r="L30" s="196"/>
      <c r="M30" s="8"/>
    </row>
    <row r="31" spans="1:19" x14ac:dyDescent="0.25">
      <c r="B31" s="313"/>
      <c r="C31" s="195"/>
      <c r="D31" s="195"/>
      <c r="E31" s="195"/>
      <c r="F31" s="195"/>
      <c r="G31" s="195"/>
      <c r="H31" s="195"/>
      <c r="I31" s="195"/>
      <c r="J31" s="195"/>
      <c r="K31" s="195"/>
      <c r="L31" s="196"/>
      <c r="M31" s="8"/>
    </row>
    <row r="32" spans="1:19" x14ac:dyDescent="0.25">
      <c r="B32" s="313">
        <v>4</v>
      </c>
      <c r="C32" s="195"/>
      <c r="D32" s="195"/>
      <c r="E32" s="195"/>
      <c r="F32" s="195"/>
      <c r="G32" s="195"/>
      <c r="H32" s="195"/>
      <c r="I32" s="195"/>
      <c r="J32" s="195"/>
      <c r="K32" s="195"/>
      <c r="L32" s="196"/>
      <c r="M32" s="8"/>
    </row>
    <row r="33" spans="1:16" x14ac:dyDescent="0.25">
      <c r="B33" s="313"/>
      <c r="C33" s="195"/>
      <c r="D33" s="195"/>
      <c r="E33" s="195"/>
      <c r="F33" s="195"/>
      <c r="G33" s="195"/>
      <c r="H33" s="195"/>
      <c r="I33" s="195"/>
      <c r="J33" s="195"/>
      <c r="K33" s="195"/>
      <c r="L33" s="196"/>
      <c r="M33" s="8"/>
    </row>
    <row r="34" spans="1:16" x14ac:dyDescent="0.25">
      <c r="B34" s="313">
        <v>5</v>
      </c>
      <c r="C34" s="195"/>
      <c r="D34" s="195"/>
      <c r="E34" s="195"/>
      <c r="F34" s="195"/>
      <c r="G34" s="195"/>
      <c r="H34" s="195"/>
      <c r="I34" s="195"/>
      <c r="J34" s="195"/>
      <c r="K34" s="195"/>
      <c r="L34" s="196"/>
      <c r="M34" s="8"/>
    </row>
    <row r="35" spans="1:16" x14ac:dyDescent="0.25">
      <c r="B35" s="313"/>
      <c r="C35" s="195"/>
      <c r="D35" s="195"/>
      <c r="E35" s="195"/>
      <c r="F35" s="195"/>
      <c r="G35" s="195"/>
      <c r="H35" s="195"/>
      <c r="I35" s="195"/>
      <c r="J35" s="195"/>
      <c r="K35" s="195"/>
      <c r="L35" s="196"/>
      <c r="M35" s="8"/>
    </row>
    <row r="36" spans="1:16" x14ac:dyDescent="0.25">
      <c r="B36" s="313">
        <v>6</v>
      </c>
      <c r="C36" s="195"/>
      <c r="D36" s="195"/>
      <c r="E36" s="195"/>
      <c r="F36" s="195"/>
      <c r="G36" s="195"/>
      <c r="H36" s="195"/>
      <c r="I36" s="195"/>
      <c r="J36" s="195"/>
      <c r="K36" s="195"/>
      <c r="L36" s="196"/>
      <c r="M36" s="8"/>
    </row>
    <row r="37" spans="1:16" x14ac:dyDescent="0.25">
      <c r="B37" s="313"/>
      <c r="C37" s="195"/>
      <c r="D37" s="195"/>
      <c r="E37" s="195"/>
      <c r="F37" s="195"/>
      <c r="G37" s="195"/>
      <c r="H37" s="195"/>
      <c r="I37" s="195"/>
      <c r="J37" s="195"/>
      <c r="K37" s="195"/>
      <c r="L37" s="196"/>
      <c r="M37" s="8"/>
    </row>
    <row r="38" spans="1:16" x14ac:dyDescent="0.25">
      <c r="B38" s="313">
        <v>7</v>
      </c>
      <c r="C38" s="195"/>
      <c r="D38" s="195"/>
      <c r="E38" s="195"/>
      <c r="F38" s="195"/>
      <c r="G38" s="195"/>
      <c r="H38" s="195"/>
      <c r="I38" s="195"/>
      <c r="J38" s="195"/>
      <c r="K38" s="195"/>
      <c r="L38" s="196"/>
      <c r="M38" s="8"/>
    </row>
    <row r="39" spans="1:16" x14ac:dyDescent="0.25">
      <c r="B39" s="313"/>
      <c r="C39" s="195"/>
      <c r="D39" s="195"/>
      <c r="E39" s="195"/>
      <c r="F39" s="195"/>
      <c r="G39" s="195"/>
      <c r="H39" s="195"/>
      <c r="I39" s="195"/>
      <c r="J39" s="195"/>
      <c r="K39" s="195"/>
      <c r="L39" s="196"/>
      <c r="M39" s="8"/>
    </row>
    <row r="40" spans="1:16" x14ac:dyDescent="0.25">
      <c r="B40" s="313">
        <v>8</v>
      </c>
      <c r="C40" s="195"/>
      <c r="D40" s="195"/>
      <c r="E40" s="195"/>
      <c r="F40" s="195"/>
      <c r="G40" s="195"/>
      <c r="H40" s="195"/>
      <c r="I40" s="195"/>
      <c r="J40" s="195"/>
      <c r="K40" s="195"/>
      <c r="L40" s="196"/>
      <c r="M40" s="8"/>
    </row>
    <row r="41" spans="1:16" x14ac:dyDescent="0.25">
      <c r="B41" s="313"/>
      <c r="C41" s="195"/>
      <c r="D41" s="195"/>
      <c r="E41" s="195"/>
      <c r="F41" s="195"/>
      <c r="G41" s="195"/>
      <c r="H41" s="195"/>
      <c r="I41" s="195"/>
      <c r="J41" s="195"/>
      <c r="K41" s="195"/>
      <c r="L41" s="196"/>
      <c r="M41" s="8"/>
    </row>
    <row r="42" spans="1:16" x14ac:dyDescent="0.25">
      <c r="B42" s="313">
        <v>9</v>
      </c>
      <c r="C42" s="195"/>
      <c r="D42" s="195"/>
      <c r="E42" s="195"/>
      <c r="F42" s="195"/>
      <c r="G42" s="195"/>
      <c r="H42" s="195"/>
      <c r="I42" s="195"/>
      <c r="J42" s="195"/>
      <c r="K42" s="195"/>
      <c r="L42" s="196"/>
      <c r="M42" s="8"/>
    </row>
    <row r="43" spans="1:16" x14ac:dyDescent="0.25">
      <c r="B43" s="313"/>
      <c r="C43" s="195"/>
      <c r="D43" s="195"/>
      <c r="E43" s="195"/>
      <c r="F43" s="195"/>
      <c r="G43" s="195"/>
      <c r="H43" s="195"/>
      <c r="I43" s="195"/>
      <c r="J43" s="195"/>
      <c r="K43" s="195"/>
      <c r="L43" s="196"/>
      <c r="M43" s="8"/>
    </row>
    <row r="44" spans="1:16" x14ac:dyDescent="0.25">
      <c r="B44" s="313">
        <v>10</v>
      </c>
      <c r="C44" s="195"/>
      <c r="D44" s="195"/>
      <c r="E44" s="195"/>
      <c r="F44" s="195"/>
      <c r="G44" s="195"/>
      <c r="H44" s="195"/>
      <c r="I44" s="195"/>
      <c r="J44" s="195"/>
      <c r="K44" s="195"/>
      <c r="L44" s="196"/>
      <c r="M44" s="8"/>
    </row>
    <row r="45" spans="1:16" x14ac:dyDescent="0.25">
      <c r="B45" s="313"/>
      <c r="C45" s="195"/>
      <c r="D45" s="195"/>
      <c r="E45" s="195"/>
      <c r="F45" s="195"/>
      <c r="G45" s="195"/>
      <c r="H45" s="195"/>
      <c r="I45" s="195"/>
      <c r="J45" s="195"/>
      <c r="K45" s="195"/>
      <c r="L45" s="196"/>
      <c r="M45" s="8"/>
    </row>
    <row r="46" spans="1:16" s="27" customFormat="1" x14ac:dyDescent="0.25">
      <c r="A46" s="62"/>
      <c r="B46" s="75"/>
      <c r="C46" s="76"/>
      <c r="D46" s="76"/>
      <c r="E46" s="76"/>
      <c r="F46" s="76"/>
      <c r="G46" s="76"/>
      <c r="H46" s="76"/>
      <c r="I46" s="76"/>
      <c r="J46" s="76"/>
      <c r="K46" s="76"/>
      <c r="L46" s="77"/>
      <c r="O46" s="8"/>
      <c r="P46" s="8"/>
    </row>
    <row r="47" spans="1:16" s="4" customFormat="1" ht="14.45" customHeight="1" x14ac:dyDescent="0.25">
      <c r="A47" s="1"/>
      <c r="B47" s="15"/>
      <c r="C47" s="15"/>
      <c r="D47" s="15"/>
      <c r="E47" s="3"/>
      <c r="F47" s="3"/>
      <c r="G47" s="3"/>
      <c r="H47" s="3"/>
      <c r="I47" s="3"/>
      <c r="J47" s="3"/>
      <c r="K47" s="3"/>
      <c r="L47" s="3"/>
      <c r="O47" s="16"/>
      <c r="P47" s="16"/>
    </row>
    <row r="48" spans="1:16" x14ac:dyDescent="0.25">
      <c r="A48" s="23"/>
      <c r="B48" s="159" t="str">
        <f>UPPER(IF(Intro!$G$22="English",O48,P48))</f>
        <v>MARKET CHARACTERISTICS OF THE GOODS</v>
      </c>
      <c r="C48" s="160"/>
      <c r="D48" s="160"/>
      <c r="E48" s="160"/>
      <c r="F48" s="160"/>
      <c r="G48" s="160"/>
      <c r="H48" s="160"/>
      <c r="I48" s="160"/>
      <c r="J48" s="160"/>
      <c r="K48" s="160"/>
      <c r="L48" s="161"/>
      <c r="M48" s="27"/>
      <c r="O48" s="8" t="s">
        <v>178</v>
      </c>
      <c r="P48" s="8" t="s">
        <v>179</v>
      </c>
    </row>
    <row r="49" spans="1:16" s="9" customFormat="1" x14ac:dyDescent="0.25">
      <c r="A49" s="23"/>
      <c r="B49" s="305" t="s">
        <v>10</v>
      </c>
      <c r="C49" s="306"/>
      <c r="D49" s="306"/>
      <c r="E49" s="306"/>
      <c r="F49" s="306"/>
      <c r="G49" s="306"/>
      <c r="H49" s="306"/>
      <c r="I49" s="306"/>
      <c r="J49" s="306"/>
      <c r="K49" s="306"/>
      <c r="L49" s="307"/>
      <c r="M49" s="47"/>
    </row>
    <row r="50" spans="1:16" s="27" customFormat="1" x14ac:dyDescent="0.25">
      <c r="A50" s="78"/>
      <c r="B50" s="74"/>
      <c r="C50" s="63"/>
      <c r="D50" s="63"/>
      <c r="E50" s="63"/>
      <c r="F50" s="63"/>
      <c r="G50" s="63"/>
      <c r="H50" s="63"/>
      <c r="I50" s="63"/>
      <c r="J50" s="63"/>
      <c r="K50" s="63"/>
      <c r="L50" s="64"/>
      <c r="O50" s="8"/>
      <c r="P50" s="8"/>
    </row>
    <row r="51" spans="1:16" s="27" customFormat="1" x14ac:dyDescent="0.25">
      <c r="A51" s="78"/>
      <c r="B51" s="317" t="str">
        <f>IF(Intro!$G$22="English",O51,P51)</f>
        <v>If your firm is a distributor/dealer, indicate the primary industries in which the goods are sold.</v>
      </c>
      <c r="C51" s="318"/>
      <c r="D51" s="318"/>
      <c r="E51" s="318"/>
      <c r="F51" s="318"/>
      <c r="G51" s="318"/>
      <c r="H51" s="318"/>
      <c r="I51" s="318"/>
      <c r="J51" s="318"/>
      <c r="K51" s="318"/>
      <c r="L51" s="319"/>
      <c r="O51" s="8" t="s">
        <v>486</v>
      </c>
      <c r="P51" s="8" t="s">
        <v>487</v>
      </c>
    </row>
    <row r="52" spans="1:16" s="27" customFormat="1" x14ac:dyDescent="0.25">
      <c r="A52" s="78"/>
      <c r="B52" s="317" t="str">
        <f>IF(Intro!$G$22="English",O52,P52)</f>
        <v>If your firm is an end user/large fleet operator indicate its primary industries.</v>
      </c>
      <c r="C52" s="318"/>
      <c r="D52" s="318"/>
      <c r="E52" s="318"/>
      <c r="F52" s="318"/>
      <c r="G52" s="318"/>
      <c r="H52" s="318"/>
      <c r="I52" s="318"/>
      <c r="J52" s="318"/>
      <c r="K52" s="318"/>
      <c r="L52" s="319"/>
      <c r="O52" s="8" t="s">
        <v>488</v>
      </c>
      <c r="P52" s="8" t="s">
        <v>489</v>
      </c>
    </row>
    <row r="53" spans="1:16" s="27" customFormat="1" x14ac:dyDescent="0.25">
      <c r="A53" s="78"/>
      <c r="B53" s="74"/>
      <c r="C53" s="63"/>
      <c r="D53" s="63"/>
      <c r="E53" s="63"/>
      <c r="F53" s="63"/>
      <c r="G53" s="63"/>
      <c r="H53" s="63"/>
      <c r="I53" s="63"/>
      <c r="J53" s="63"/>
      <c r="K53" s="63"/>
      <c r="L53" s="64"/>
      <c r="O53" s="8"/>
      <c r="P53" s="8"/>
    </row>
    <row r="54" spans="1:16" x14ac:dyDescent="0.25">
      <c r="A54" s="23"/>
      <c r="B54" s="191" t="str">
        <f>IF(Intro!$G$22="English",O54,P54)</f>
        <v xml:space="preserve">Primary Industry 1 </v>
      </c>
      <c r="C54" s="192"/>
      <c r="D54" s="195"/>
      <c r="E54" s="195"/>
      <c r="F54" s="195"/>
      <c r="G54" s="195"/>
      <c r="H54" s="195"/>
      <c r="I54" s="195"/>
      <c r="J54" s="195"/>
      <c r="K54" s="195"/>
      <c r="L54" s="196"/>
      <c r="M54" s="8"/>
      <c r="O54" s="8" t="s">
        <v>101</v>
      </c>
      <c r="P54" s="8" t="s">
        <v>102</v>
      </c>
    </row>
    <row r="55" spans="1:16" x14ac:dyDescent="0.25">
      <c r="A55" s="23"/>
      <c r="B55" s="191"/>
      <c r="C55" s="192"/>
      <c r="D55" s="195"/>
      <c r="E55" s="195"/>
      <c r="F55" s="195"/>
      <c r="G55" s="195"/>
      <c r="H55" s="195"/>
      <c r="I55" s="195"/>
      <c r="J55" s="195"/>
      <c r="K55" s="195"/>
      <c r="L55" s="196"/>
      <c r="M55" s="8"/>
    </row>
    <row r="56" spans="1:16" x14ac:dyDescent="0.25">
      <c r="A56" s="23"/>
      <c r="B56" s="191"/>
      <c r="C56" s="192"/>
      <c r="D56" s="195"/>
      <c r="E56" s="195"/>
      <c r="F56" s="195"/>
      <c r="G56" s="195"/>
      <c r="H56" s="195"/>
      <c r="I56" s="195"/>
      <c r="J56" s="195"/>
      <c r="K56" s="195"/>
      <c r="L56" s="196"/>
      <c r="M56" s="8"/>
    </row>
    <row r="57" spans="1:16" x14ac:dyDescent="0.25">
      <c r="A57" s="23"/>
      <c r="B57" s="191"/>
      <c r="C57" s="192"/>
      <c r="D57" s="195"/>
      <c r="E57" s="195"/>
      <c r="F57" s="195"/>
      <c r="G57" s="195"/>
      <c r="H57" s="195"/>
      <c r="I57" s="195"/>
      <c r="J57" s="195"/>
      <c r="K57" s="195"/>
      <c r="L57" s="196"/>
      <c r="M57" s="8"/>
    </row>
    <row r="58" spans="1:16" x14ac:dyDescent="0.25">
      <c r="A58" s="23"/>
      <c r="B58" s="191"/>
      <c r="C58" s="192"/>
      <c r="D58" s="195"/>
      <c r="E58" s="195"/>
      <c r="F58" s="195"/>
      <c r="G58" s="195"/>
      <c r="H58" s="195"/>
      <c r="I58" s="195"/>
      <c r="J58" s="195"/>
      <c r="K58" s="195"/>
      <c r="L58" s="196"/>
      <c r="M58" s="8"/>
    </row>
    <row r="59" spans="1:16" x14ac:dyDescent="0.25">
      <c r="A59" s="23"/>
      <c r="B59" s="191" t="str">
        <f>IF(Intro!$G$22="English",O59,P59)</f>
        <v>Primary Industry 2</v>
      </c>
      <c r="C59" s="192"/>
      <c r="D59" s="195"/>
      <c r="E59" s="195"/>
      <c r="F59" s="195"/>
      <c r="G59" s="195"/>
      <c r="H59" s="195"/>
      <c r="I59" s="195"/>
      <c r="J59" s="195"/>
      <c r="K59" s="195"/>
      <c r="L59" s="196"/>
      <c r="M59" s="8"/>
      <c r="O59" s="8" t="s">
        <v>202</v>
      </c>
      <c r="P59" s="8" t="s">
        <v>103</v>
      </c>
    </row>
    <row r="60" spans="1:16" x14ac:dyDescent="0.25">
      <c r="A60" s="23"/>
      <c r="B60" s="191"/>
      <c r="C60" s="192"/>
      <c r="D60" s="195"/>
      <c r="E60" s="195"/>
      <c r="F60" s="195"/>
      <c r="G60" s="195"/>
      <c r="H60" s="195"/>
      <c r="I60" s="195"/>
      <c r="J60" s="195"/>
      <c r="K60" s="195"/>
      <c r="L60" s="196"/>
      <c r="M60" s="8"/>
    </row>
    <row r="61" spans="1:16" x14ac:dyDescent="0.25">
      <c r="A61" s="23"/>
      <c r="B61" s="191"/>
      <c r="C61" s="192"/>
      <c r="D61" s="195"/>
      <c r="E61" s="195"/>
      <c r="F61" s="195"/>
      <c r="G61" s="195"/>
      <c r="H61" s="195"/>
      <c r="I61" s="195"/>
      <c r="J61" s="195"/>
      <c r="K61" s="195"/>
      <c r="L61" s="196"/>
      <c r="M61" s="8"/>
    </row>
    <row r="62" spans="1:16" x14ac:dyDescent="0.25">
      <c r="A62" s="23"/>
      <c r="B62" s="191"/>
      <c r="C62" s="192"/>
      <c r="D62" s="195"/>
      <c r="E62" s="195"/>
      <c r="F62" s="195"/>
      <c r="G62" s="195"/>
      <c r="H62" s="195"/>
      <c r="I62" s="195"/>
      <c r="J62" s="195"/>
      <c r="K62" s="195"/>
      <c r="L62" s="196"/>
      <c r="M62" s="8"/>
    </row>
    <row r="63" spans="1:16" x14ac:dyDescent="0.25">
      <c r="A63" s="23"/>
      <c r="B63" s="191"/>
      <c r="C63" s="192"/>
      <c r="D63" s="195"/>
      <c r="E63" s="195"/>
      <c r="F63" s="195"/>
      <c r="G63" s="195"/>
      <c r="H63" s="195"/>
      <c r="I63" s="195"/>
      <c r="J63" s="195"/>
      <c r="K63" s="195"/>
      <c r="L63" s="196"/>
      <c r="M63" s="8"/>
    </row>
    <row r="64" spans="1:16" x14ac:dyDescent="0.25">
      <c r="A64" s="23"/>
      <c r="B64" s="191" t="str">
        <f>IF(Intro!$G$22="English",O64,P64)</f>
        <v>Primary Industry 3</v>
      </c>
      <c r="C64" s="308"/>
      <c r="D64" s="195"/>
      <c r="E64" s="195"/>
      <c r="F64" s="195"/>
      <c r="G64" s="195"/>
      <c r="H64" s="195"/>
      <c r="I64" s="195"/>
      <c r="J64" s="195"/>
      <c r="K64" s="195"/>
      <c r="L64" s="196"/>
      <c r="M64" s="8"/>
      <c r="O64" s="8" t="s">
        <v>203</v>
      </c>
      <c r="P64" s="8" t="s">
        <v>104</v>
      </c>
    </row>
    <row r="65" spans="1:16" x14ac:dyDescent="0.25">
      <c r="A65" s="23"/>
      <c r="B65" s="191"/>
      <c r="C65" s="308"/>
      <c r="D65" s="195"/>
      <c r="E65" s="195"/>
      <c r="F65" s="195"/>
      <c r="G65" s="195"/>
      <c r="H65" s="195"/>
      <c r="I65" s="195"/>
      <c r="J65" s="195"/>
      <c r="K65" s="195"/>
      <c r="L65" s="196"/>
      <c r="M65" s="8"/>
    </row>
    <row r="66" spans="1:16" x14ac:dyDescent="0.25">
      <c r="A66" s="23"/>
      <c r="B66" s="191"/>
      <c r="C66" s="308"/>
      <c r="D66" s="195"/>
      <c r="E66" s="195"/>
      <c r="F66" s="195"/>
      <c r="G66" s="195"/>
      <c r="H66" s="195"/>
      <c r="I66" s="195"/>
      <c r="J66" s="195"/>
      <c r="K66" s="195"/>
      <c r="L66" s="196"/>
      <c r="M66" s="8"/>
    </row>
    <row r="67" spans="1:16" x14ac:dyDescent="0.25">
      <c r="A67" s="23"/>
      <c r="B67" s="191"/>
      <c r="C67" s="308"/>
      <c r="D67" s="195"/>
      <c r="E67" s="195"/>
      <c r="F67" s="195"/>
      <c r="G67" s="195"/>
      <c r="H67" s="195"/>
      <c r="I67" s="195"/>
      <c r="J67" s="195"/>
      <c r="K67" s="195"/>
      <c r="L67" s="196"/>
      <c r="M67" s="8"/>
    </row>
    <row r="68" spans="1:16" x14ac:dyDescent="0.25">
      <c r="A68" s="23"/>
      <c r="B68" s="193"/>
      <c r="C68" s="194"/>
      <c r="D68" s="195"/>
      <c r="E68" s="195"/>
      <c r="F68" s="195"/>
      <c r="G68" s="195"/>
      <c r="H68" s="195"/>
      <c r="I68" s="195"/>
      <c r="J68" s="195"/>
      <c r="K68" s="195"/>
      <c r="L68" s="196"/>
      <c r="M68" s="8"/>
    </row>
    <row r="69" spans="1:16" s="27" customFormat="1" x14ac:dyDescent="0.25">
      <c r="A69" s="78"/>
      <c r="B69" s="75"/>
      <c r="C69" s="76"/>
      <c r="D69" s="76"/>
      <c r="E69" s="76"/>
      <c r="F69" s="76"/>
      <c r="G69" s="76"/>
      <c r="H69" s="76"/>
      <c r="I69" s="76"/>
      <c r="J69" s="76"/>
      <c r="K69" s="76"/>
      <c r="L69" s="77"/>
      <c r="O69" s="8"/>
      <c r="P69" s="8"/>
    </row>
    <row r="70" spans="1:16" s="9" customFormat="1" x14ac:dyDescent="0.25">
      <c r="A70" s="6"/>
      <c r="B70" s="305" t="s">
        <v>259</v>
      </c>
      <c r="C70" s="306"/>
      <c r="D70" s="306"/>
      <c r="E70" s="306"/>
      <c r="F70" s="306"/>
      <c r="G70" s="306"/>
      <c r="H70" s="306"/>
      <c r="I70" s="306"/>
      <c r="J70" s="306"/>
      <c r="K70" s="306"/>
      <c r="L70" s="307"/>
      <c r="M70" s="47"/>
    </row>
    <row r="71" spans="1:16" s="27" customFormat="1" x14ac:dyDescent="0.25">
      <c r="A71" s="62"/>
      <c r="B71" s="74"/>
      <c r="C71" s="63"/>
      <c r="D71" s="63"/>
      <c r="E71" s="63"/>
      <c r="F71" s="63"/>
      <c r="G71" s="63"/>
      <c r="H71" s="63"/>
      <c r="I71" s="63"/>
      <c r="J71" s="63"/>
      <c r="K71" s="63"/>
      <c r="L71" s="64"/>
      <c r="O71" s="8"/>
      <c r="P71" s="8"/>
    </row>
    <row r="72" spans="1:16" s="27" customFormat="1" x14ac:dyDescent="0.25">
      <c r="A72" s="62"/>
      <c r="B72" s="198" t="str">
        <f>IF(Intro!$G$22="English",O72,P72)</f>
        <v>What goods, either domestically produced or imported, do you view as reasonable alternatives to the goods that your firm buys? Specify any restrictions or limitations to the use of these alternative products (e.g., quality, relative cost).</v>
      </c>
      <c r="C72" s="199"/>
      <c r="D72" s="199"/>
      <c r="E72" s="199"/>
      <c r="F72" s="199"/>
      <c r="G72" s="199"/>
      <c r="H72" s="199"/>
      <c r="I72" s="199"/>
      <c r="J72" s="199"/>
      <c r="K72" s="199"/>
      <c r="L72" s="200"/>
      <c r="O72" s="8" t="s">
        <v>283</v>
      </c>
      <c r="P72" s="8" t="s">
        <v>421</v>
      </c>
    </row>
    <row r="73" spans="1:16" s="27" customFormat="1" x14ac:dyDescent="0.25">
      <c r="A73" s="62"/>
      <c r="B73" s="198"/>
      <c r="C73" s="199"/>
      <c r="D73" s="199"/>
      <c r="E73" s="199"/>
      <c r="F73" s="199"/>
      <c r="G73" s="199"/>
      <c r="H73" s="199"/>
      <c r="I73" s="199"/>
      <c r="J73" s="199"/>
      <c r="K73" s="199"/>
      <c r="L73" s="200"/>
      <c r="O73" s="8"/>
      <c r="P73" s="8"/>
    </row>
    <row r="74" spans="1:16" s="27" customFormat="1" x14ac:dyDescent="0.25">
      <c r="A74" s="62"/>
      <c r="B74" s="198"/>
      <c r="C74" s="199"/>
      <c r="D74" s="199"/>
      <c r="E74" s="199"/>
      <c r="F74" s="199"/>
      <c r="G74" s="199"/>
      <c r="H74" s="199"/>
      <c r="I74" s="199"/>
      <c r="J74" s="199"/>
      <c r="K74" s="199"/>
      <c r="L74" s="200"/>
      <c r="O74" s="8"/>
      <c r="P74" s="8"/>
    </row>
    <row r="75" spans="1:16" s="27" customFormat="1" x14ac:dyDescent="0.25">
      <c r="A75" s="62"/>
      <c r="B75" s="74"/>
      <c r="C75" s="63"/>
      <c r="D75" s="63"/>
      <c r="E75" s="63"/>
      <c r="F75" s="63"/>
      <c r="G75" s="63"/>
      <c r="H75" s="63"/>
      <c r="I75" s="63"/>
      <c r="J75" s="63"/>
      <c r="K75" s="63"/>
      <c r="L75" s="64"/>
      <c r="O75" s="8"/>
      <c r="P75" s="8"/>
    </row>
    <row r="76" spans="1:16" x14ac:dyDescent="0.25">
      <c r="B76" s="311"/>
      <c r="C76" s="309" t="str">
        <f>IF(Intro!$G$22="English",O76,P76)</f>
        <v>Type of product bought by your firm</v>
      </c>
      <c r="D76" s="309"/>
      <c r="E76" s="309"/>
      <c r="F76" s="309" t="str">
        <f>IF(Intro!$G$22="English",O77,P77)</f>
        <v>Reasonable alternative product</v>
      </c>
      <c r="G76" s="309"/>
      <c r="H76" s="309"/>
      <c r="I76" s="309" t="str">
        <f>IF(Intro!$G$22="English",O78,P78)</f>
        <v>Restrictions or limitations</v>
      </c>
      <c r="J76" s="309"/>
      <c r="K76" s="309" t="str">
        <f>IF(Intro!$G$22="English",O79,P79)</f>
        <v>Given current market prices, what is the minimum percentage decrease in the price of the alternative product to make it competitive?</v>
      </c>
      <c r="L76" s="310"/>
      <c r="M76" s="8"/>
      <c r="O76" s="8" t="s">
        <v>113</v>
      </c>
      <c r="P76" s="8" t="s">
        <v>114</v>
      </c>
    </row>
    <row r="77" spans="1:16" x14ac:dyDescent="0.25">
      <c r="B77" s="311"/>
      <c r="C77" s="309"/>
      <c r="D77" s="309"/>
      <c r="E77" s="309"/>
      <c r="F77" s="309"/>
      <c r="G77" s="309"/>
      <c r="H77" s="309"/>
      <c r="I77" s="309"/>
      <c r="J77" s="309"/>
      <c r="K77" s="309"/>
      <c r="L77" s="310"/>
      <c r="M77" s="8"/>
      <c r="O77" s="8" t="s">
        <v>110</v>
      </c>
      <c r="P77" s="8" t="s">
        <v>112</v>
      </c>
    </row>
    <row r="78" spans="1:16" x14ac:dyDescent="0.25">
      <c r="B78" s="311"/>
      <c r="C78" s="309"/>
      <c r="D78" s="309"/>
      <c r="E78" s="309"/>
      <c r="F78" s="309"/>
      <c r="G78" s="309"/>
      <c r="H78" s="309"/>
      <c r="I78" s="309"/>
      <c r="J78" s="309"/>
      <c r="K78" s="309"/>
      <c r="L78" s="310"/>
      <c r="M78" s="8"/>
      <c r="O78" s="8" t="s">
        <v>111</v>
      </c>
      <c r="P78" s="8" t="s">
        <v>145</v>
      </c>
    </row>
    <row r="79" spans="1:16" x14ac:dyDescent="0.25">
      <c r="B79" s="311"/>
      <c r="C79" s="309"/>
      <c r="D79" s="309"/>
      <c r="E79" s="309"/>
      <c r="F79" s="309"/>
      <c r="G79" s="309"/>
      <c r="H79" s="309"/>
      <c r="I79" s="309"/>
      <c r="J79" s="309"/>
      <c r="K79" s="309"/>
      <c r="L79" s="310"/>
      <c r="M79" s="8"/>
      <c r="O79" s="8" t="s">
        <v>147</v>
      </c>
      <c r="P79" s="8" t="s">
        <v>146</v>
      </c>
    </row>
    <row r="80" spans="1:16" x14ac:dyDescent="0.25">
      <c r="B80" s="311"/>
      <c r="C80" s="309"/>
      <c r="D80" s="309"/>
      <c r="E80" s="309"/>
      <c r="F80" s="309"/>
      <c r="G80" s="309"/>
      <c r="H80" s="309"/>
      <c r="I80" s="309"/>
      <c r="J80" s="309"/>
      <c r="K80" s="309"/>
      <c r="L80" s="310"/>
      <c r="M80" s="8"/>
      <c r="O80" s="19"/>
    </row>
    <row r="81" spans="2:15" x14ac:dyDescent="0.25">
      <c r="B81" s="311"/>
      <c r="C81" s="309"/>
      <c r="D81" s="309"/>
      <c r="E81" s="309"/>
      <c r="F81" s="309"/>
      <c r="G81" s="309"/>
      <c r="H81" s="309"/>
      <c r="I81" s="309"/>
      <c r="J81" s="309"/>
      <c r="K81" s="309"/>
      <c r="L81" s="310"/>
      <c r="M81" s="8"/>
      <c r="O81" s="19"/>
    </row>
    <row r="82" spans="2:15" x14ac:dyDescent="0.25">
      <c r="B82" s="312"/>
      <c r="C82" s="309"/>
      <c r="D82" s="309"/>
      <c r="E82" s="309"/>
      <c r="F82" s="309"/>
      <c r="G82" s="309"/>
      <c r="H82" s="309"/>
      <c r="I82" s="309"/>
      <c r="J82" s="309"/>
      <c r="K82" s="309"/>
      <c r="L82" s="310"/>
      <c r="M82" s="8"/>
      <c r="O82" s="19"/>
    </row>
    <row r="83" spans="2:15" x14ac:dyDescent="0.25">
      <c r="B83" s="304">
        <v>1</v>
      </c>
      <c r="C83" s="195"/>
      <c r="D83" s="195"/>
      <c r="E83" s="195"/>
      <c r="F83" s="195"/>
      <c r="G83" s="195"/>
      <c r="H83" s="195"/>
      <c r="I83" s="195"/>
      <c r="J83" s="195"/>
      <c r="K83" s="195"/>
      <c r="L83" s="196"/>
      <c r="M83" s="8"/>
    </row>
    <row r="84" spans="2:15" x14ac:dyDescent="0.25">
      <c r="B84" s="304"/>
      <c r="C84" s="195"/>
      <c r="D84" s="195"/>
      <c r="E84" s="195"/>
      <c r="F84" s="195"/>
      <c r="G84" s="195"/>
      <c r="H84" s="195"/>
      <c r="I84" s="195"/>
      <c r="J84" s="195"/>
      <c r="K84" s="195"/>
      <c r="L84" s="196"/>
      <c r="M84" s="8"/>
    </row>
    <row r="85" spans="2:15" x14ac:dyDescent="0.25">
      <c r="B85" s="304"/>
      <c r="C85" s="195"/>
      <c r="D85" s="195"/>
      <c r="E85" s="195"/>
      <c r="F85" s="195"/>
      <c r="G85" s="195"/>
      <c r="H85" s="195"/>
      <c r="I85" s="195"/>
      <c r="J85" s="195"/>
      <c r="K85" s="195"/>
      <c r="L85" s="196"/>
      <c r="M85" s="8"/>
    </row>
    <row r="86" spans="2:15" x14ac:dyDescent="0.25">
      <c r="B86" s="304"/>
      <c r="C86" s="195"/>
      <c r="D86" s="195"/>
      <c r="E86" s="195"/>
      <c r="F86" s="195"/>
      <c r="G86" s="195"/>
      <c r="H86" s="195"/>
      <c r="I86" s="195"/>
      <c r="J86" s="195"/>
      <c r="K86" s="195"/>
      <c r="L86" s="196"/>
      <c r="M86" s="8"/>
    </row>
    <row r="87" spans="2:15" x14ac:dyDescent="0.25">
      <c r="B87" s="304"/>
      <c r="C87" s="195"/>
      <c r="D87" s="195"/>
      <c r="E87" s="195"/>
      <c r="F87" s="195"/>
      <c r="G87" s="195"/>
      <c r="H87" s="195"/>
      <c r="I87" s="195"/>
      <c r="J87" s="195"/>
      <c r="K87" s="195"/>
      <c r="L87" s="196"/>
      <c r="M87" s="8"/>
    </row>
    <row r="88" spans="2:15" x14ac:dyDescent="0.25">
      <c r="B88" s="304">
        <v>2</v>
      </c>
      <c r="C88" s="195"/>
      <c r="D88" s="195"/>
      <c r="E88" s="195"/>
      <c r="F88" s="195"/>
      <c r="G88" s="195"/>
      <c r="H88" s="195"/>
      <c r="I88" s="195"/>
      <c r="J88" s="195"/>
      <c r="K88" s="195"/>
      <c r="L88" s="196"/>
      <c r="M88" s="8"/>
    </row>
    <row r="89" spans="2:15" x14ac:dyDescent="0.25">
      <c r="B89" s="304"/>
      <c r="C89" s="195"/>
      <c r="D89" s="195"/>
      <c r="E89" s="195"/>
      <c r="F89" s="195"/>
      <c r="G89" s="195"/>
      <c r="H89" s="195"/>
      <c r="I89" s="195"/>
      <c r="J89" s="195"/>
      <c r="K89" s="195"/>
      <c r="L89" s="196"/>
      <c r="M89" s="8"/>
    </row>
    <row r="90" spans="2:15" x14ac:dyDescent="0.25">
      <c r="B90" s="304"/>
      <c r="C90" s="195"/>
      <c r="D90" s="195"/>
      <c r="E90" s="195"/>
      <c r="F90" s="195"/>
      <c r="G90" s="195"/>
      <c r="H90" s="195"/>
      <c r="I90" s="195"/>
      <c r="J90" s="195"/>
      <c r="K90" s="195"/>
      <c r="L90" s="196"/>
      <c r="M90" s="8"/>
    </row>
    <row r="91" spans="2:15" x14ac:dyDescent="0.25">
      <c r="B91" s="304"/>
      <c r="C91" s="195"/>
      <c r="D91" s="195"/>
      <c r="E91" s="195"/>
      <c r="F91" s="195"/>
      <c r="G91" s="195"/>
      <c r="H91" s="195"/>
      <c r="I91" s="195"/>
      <c r="J91" s="195"/>
      <c r="K91" s="195"/>
      <c r="L91" s="196"/>
      <c r="M91" s="8"/>
    </row>
    <row r="92" spans="2:15" x14ac:dyDescent="0.25">
      <c r="B92" s="304"/>
      <c r="C92" s="195"/>
      <c r="D92" s="195"/>
      <c r="E92" s="195"/>
      <c r="F92" s="195"/>
      <c r="G92" s="195"/>
      <c r="H92" s="195"/>
      <c r="I92" s="195"/>
      <c r="J92" s="195"/>
      <c r="K92" s="195"/>
      <c r="L92" s="196"/>
      <c r="M92" s="8"/>
    </row>
    <row r="93" spans="2:15" x14ac:dyDescent="0.25">
      <c r="B93" s="304">
        <v>3</v>
      </c>
      <c r="C93" s="195"/>
      <c r="D93" s="195"/>
      <c r="E93" s="195"/>
      <c r="F93" s="195"/>
      <c r="G93" s="195"/>
      <c r="H93" s="195"/>
      <c r="I93" s="195"/>
      <c r="J93" s="195"/>
      <c r="K93" s="195"/>
      <c r="L93" s="196"/>
      <c r="M93" s="8"/>
    </row>
    <row r="94" spans="2:15" x14ac:dyDescent="0.25">
      <c r="B94" s="304"/>
      <c r="C94" s="195"/>
      <c r="D94" s="195"/>
      <c r="E94" s="195"/>
      <c r="F94" s="195"/>
      <c r="G94" s="195"/>
      <c r="H94" s="195"/>
      <c r="I94" s="195"/>
      <c r="J94" s="195"/>
      <c r="K94" s="195"/>
      <c r="L94" s="196"/>
      <c r="M94" s="8"/>
    </row>
    <row r="95" spans="2:15" x14ac:dyDescent="0.25">
      <c r="B95" s="304"/>
      <c r="C95" s="195"/>
      <c r="D95" s="195"/>
      <c r="E95" s="195"/>
      <c r="F95" s="195"/>
      <c r="G95" s="195"/>
      <c r="H95" s="195"/>
      <c r="I95" s="195"/>
      <c r="J95" s="195"/>
      <c r="K95" s="195"/>
      <c r="L95" s="196"/>
      <c r="M95" s="8"/>
    </row>
    <row r="96" spans="2:15" x14ac:dyDescent="0.25">
      <c r="B96" s="304"/>
      <c r="C96" s="195"/>
      <c r="D96" s="195"/>
      <c r="E96" s="195"/>
      <c r="F96" s="195"/>
      <c r="G96" s="195"/>
      <c r="H96" s="195"/>
      <c r="I96" s="195"/>
      <c r="J96" s="195"/>
      <c r="K96" s="195"/>
      <c r="L96" s="196"/>
      <c r="M96" s="8"/>
    </row>
    <row r="97" spans="2:13" x14ac:dyDescent="0.25">
      <c r="B97" s="304"/>
      <c r="C97" s="195"/>
      <c r="D97" s="195"/>
      <c r="E97" s="195"/>
      <c r="F97" s="195"/>
      <c r="G97" s="195"/>
      <c r="H97" s="195"/>
      <c r="I97" s="195"/>
      <c r="J97" s="195"/>
      <c r="K97" s="195"/>
      <c r="L97" s="196"/>
      <c r="M97" s="8"/>
    </row>
    <row r="98" spans="2:13" x14ac:dyDescent="0.25">
      <c r="B98" s="304">
        <v>4</v>
      </c>
      <c r="C98" s="195"/>
      <c r="D98" s="195"/>
      <c r="E98" s="195"/>
      <c r="F98" s="195"/>
      <c r="G98" s="195"/>
      <c r="H98" s="195"/>
      <c r="I98" s="195"/>
      <c r="J98" s="195"/>
      <c r="K98" s="195"/>
      <c r="L98" s="196"/>
      <c r="M98" s="8"/>
    </row>
    <row r="99" spans="2:13" x14ac:dyDescent="0.25">
      <c r="B99" s="304"/>
      <c r="C99" s="195"/>
      <c r="D99" s="195"/>
      <c r="E99" s="195"/>
      <c r="F99" s="195"/>
      <c r="G99" s="195"/>
      <c r="H99" s="195"/>
      <c r="I99" s="195"/>
      <c r="J99" s="195"/>
      <c r="K99" s="195"/>
      <c r="L99" s="196"/>
      <c r="M99" s="8"/>
    </row>
    <row r="100" spans="2:13" x14ac:dyDescent="0.25">
      <c r="B100" s="304"/>
      <c r="C100" s="195"/>
      <c r="D100" s="195"/>
      <c r="E100" s="195"/>
      <c r="F100" s="195"/>
      <c r="G100" s="195"/>
      <c r="H100" s="195"/>
      <c r="I100" s="195"/>
      <c r="J100" s="195"/>
      <c r="K100" s="195"/>
      <c r="L100" s="196"/>
      <c r="M100" s="8"/>
    </row>
    <row r="101" spans="2:13" x14ac:dyDescent="0.25">
      <c r="B101" s="304"/>
      <c r="C101" s="195"/>
      <c r="D101" s="195"/>
      <c r="E101" s="195"/>
      <c r="F101" s="195"/>
      <c r="G101" s="195"/>
      <c r="H101" s="195"/>
      <c r="I101" s="195"/>
      <c r="J101" s="195"/>
      <c r="K101" s="195"/>
      <c r="L101" s="196"/>
      <c r="M101" s="8"/>
    </row>
    <row r="102" spans="2:13" x14ac:dyDescent="0.25">
      <c r="B102" s="304"/>
      <c r="C102" s="195"/>
      <c r="D102" s="195"/>
      <c r="E102" s="195"/>
      <c r="F102" s="195"/>
      <c r="G102" s="195"/>
      <c r="H102" s="195"/>
      <c r="I102" s="195"/>
      <c r="J102" s="195"/>
      <c r="K102" s="195"/>
      <c r="L102" s="196"/>
      <c r="M102" s="8"/>
    </row>
    <row r="103" spans="2:13" x14ac:dyDescent="0.25">
      <c r="B103" s="304">
        <v>5</v>
      </c>
      <c r="C103" s="195"/>
      <c r="D103" s="195"/>
      <c r="E103" s="195"/>
      <c r="F103" s="195"/>
      <c r="G103" s="195"/>
      <c r="H103" s="195"/>
      <c r="I103" s="195"/>
      <c r="J103" s="195"/>
      <c r="K103" s="195"/>
      <c r="L103" s="196"/>
      <c r="M103" s="8"/>
    </row>
    <row r="104" spans="2:13" x14ac:dyDescent="0.25">
      <c r="B104" s="304"/>
      <c r="C104" s="195"/>
      <c r="D104" s="195"/>
      <c r="E104" s="195"/>
      <c r="F104" s="195"/>
      <c r="G104" s="195"/>
      <c r="H104" s="195"/>
      <c r="I104" s="195"/>
      <c r="J104" s="195"/>
      <c r="K104" s="195"/>
      <c r="L104" s="196"/>
      <c r="M104" s="8"/>
    </row>
    <row r="105" spans="2:13" x14ac:dyDescent="0.25">
      <c r="B105" s="304"/>
      <c r="C105" s="195"/>
      <c r="D105" s="195"/>
      <c r="E105" s="195"/>
      <c r="F105" s="195"/>
      <c r="G105" s="195"/>
      <c r="H105" s="195"/>
      <c r="I105" s="195"/>
      <c r="J105" s="195"/>
      <c r="K105" s="195"/>
      <c r="L105" s="196"/>
      <c r="M105" s="8"/>
    </row>
    <row r="106" spans="2:13" x14ac:dyDescent="0.25">
      <c r="B106" s="304"/>
      <c r="C106" s="195"/>
      <c r="D106" s="195"/>
      <c r="E106" s="195"/>
      <c r="F106" s="195"/>
      <c r="G106" s="195"/>
      <c r="H106" s="195"/>
      <c r="I106" s="195"/>
      <c r="J106" s="195"/>
      <c r="K106" s="195"/>
      <c r="L106" s="196"/>
      <c r="M106" s="8"/>
    </row>
    <row r="107" spans="2:13" x14ac:dyDescent="0.25">
      <c r="B107" s="304"/>
      <c r="C107" s="195"/>
      <c r="D107" s="195"/>
      <c r="E107" s="195"/>
      <c r="F107" s="195"/>
      <c r="G107" s="195"/>
      <c r="H107" s="195"/>
      <c r="I107" s="195"/>
      <c r="J107" s="195"/>
      <c r="K107" s="195"/>
      <c r="L107" s="196"/>
      <c r="M107" s="8"/>
    </row>
    <row r="108" spans="2:13" x14ac:dyDescent="0.25">
      <c r="B108" s="304">
        <v>6</v>
      </c>
      <c r="C108" s="195"/>
      <c r="D108" s="195"/>
      <c r="E108" s="195"/>
      <c r="F108" s="195"/>
      <c r="G108" s="195"/>
      <c r="H108" s="195"/>
      <c r="I108" s="195"/>
      <c r="J108" s="195"/>
      <c r="K108" s="195"/>
      <c r="L108" s="196"/>
      <c r="M108" s="8"/>
    </row>
    <row r="109" spans="2:13" x14ac:dyDescent="0.25">
      <c r="B109" s="304"/>
      <c r="C109" s="195"/>
      <c r="D109" s="195"/>
      <c r="E109" s="195"/>
      <c r="F109" s="195"/>
      <c r="G109" s="195"/>
      <c r="H109" s="195"/>
      <c r="I109" s="195"/>
      <c r="J109" s="195"/>
      <c r="K109" s="195"/>
      <c r="L109" s="196"/>
      <c r="M109" s="8"/>
    </row>
    <row r="110" spans="2:13" x14ac:dyDescent="0.25">
      <c r="B110" s="304"/>
      <c r="C110" s="195"/>
      <c r="D110" s="195"/>
      <c r="E110" s="195"/>
      <c r="F110" s="195"/>
      <c r="G110" s="195"/>
      <c r="H110" s="195"/>
      <c r="I110" s="195"/>
      <c r="J110" s="195"/>
      <c r="K110" s="195"/>
      <c r="L110" s="196"/>
      <c r="M110" s="8"/>
    </row>
    <row r="111" spans="2:13" x14ac:dyDescent="0.25">
      <c r="B111" s="304"/>
      <c r="C111" s="195"/>
      <c r="D111" s="195"/>
      <c r="E111" s="195"/>
      <c r="F111" s="195"/>
      <c r="G111" s="195"/>
      <c r="H111" s="195"/>
      <c r="I111" s="195"/>
      <c r="J111" s="195"/>
      <c r="K111" s="195"/>
      <c r="L111" s="196"/>
      <c r="M111" s="8"/>
    </row>
    <row r="112" spans="2:13" x14ac:dyDescent="0.25">
      <c r="B112" s="304"/>
      <c r="C112" s="195"/>
      <c r="D112" s="195"/>
      <c r="E112" s="195"/>
      <c r="F112" s="195"/>
      <c r="G112" s="195"/>
      <c r="H112" s="195"/>
      <c r="I112" s="195"/>
      <c r="J112" s="195"/>
      <c r="K112" s="195"/>
      <c r="L112" s="196"/>
      <c r="M112" s="8"/>
    </row>
    <row r="113" spans="2:13" x14ac:dyDescent="0.25">
      <c r="B113" s="304">
        <v>7</v>
      </c>
      <c r="C113" s="195"/>
      <c r="D113" s="195"/>
      <c r="E113" s="195"/>
      <c r="F113" s="195"/>
      <c r="G113" s="195"/>
      <c r="H113" s="195"/>
      <c r="I113" s="195"/>
      <c r="J113" s="195"/>
      <c r="K113" s="195"/>
      <c r="L113" s="196"/>
      <c r="M113" s="8"/>
    </row>
    <row r="114" spans="2:13" x14ac:dyDescent="0.25">
      <c r="B114" s="304"/>
      <c r="C114" s="195"/>
      <c r="D114" s="195"/>
      <c r="E114" s="195"/>
      <c r="F114" s="195"/>
      <c r="G114" s="195"/>
      <c r="H114" s="195"/>
      <c r="I114" s="195"/>
      <c r="J114" s="195"/>
      <c r="K114" s="195"/>
      <c r="L114" s="196"/>
      <c r="M114" s="8"/>
    </row>
    <row r="115" spans="2:13" x14ac:dyDescent="0.25">
      <c r="B115" s="304"/>
      <c r="C115" s="195"/>
      <c r="D115" s="195"/>
      <c r="E115" s="195"/>
      <c r="F115" s="195"/>
      <c r="G115" s="195"/>
      <c r="H115" s="195"/>
      <c r="I115" s="195"/>
      <c r="J115" s="195"/>
      <c r="K115" s="195"/>
      <c r="L115" s="196"/>
      <c r="M115" s="8"/>
    </row>
    <row r="116" spans="2:13" x14ac:dyDescent="0.25">
      <c r="B116" s="304"/>
      <c r="C116" s="195"/>
      <c r="D116" s="195"/>
      <c r="E116" s="195"/>
      <c r="F116" s="195"/>
      <c r="G116" s="195"/>
      <c r="H116" s="195"/>
      <c r="I116" s="195"/>
      <c r="J116" s="195"/>
      <c r="K116" s="195"/>
      <c r="L116" s="196"/>
      <c r="M116" s="8"/>
    </row>
    <row r="117" spans="2:13" x14ac:dyDescent="0.25">
      <c r="B117" s="304"/>
      <c r="C117" s="195"/>
      <c r="D117" s="195"/>
      <c r="E117" s="195"/>
      <c r="F117" s="195"/>
      <c r="G117" s="195"/>
      <c r="H117" s="195"/>
      <c r="I117" s="195"/>
      <c r="J117" s="195"/>
      <c r="K117" s="195"/>
      <c r="L117" s="196"/>
      <c r="M117" s="8"/>
    </row>
    <row r="118" spans="2:13" x14ac:dyDescent="0.25">
      <c r="B118" s="304">
        <v>8</v>
      </c>
      <c r="C118" s="195"/>
      <c r="D118" s="195"/>
      <c r="E118" s="195"/>
      <c r="F118" s="195"/>
      <c r="G118" s="195"/>
      <c r="H118" s="195"/>
      <c r="I118" s="195"/>
      <c r="J118" s="195"/>
      <c r="K118" s="195"/>
      <c r="L118" s="196"/>
      <c r="M118" s="8"/>
    </row>
    <row r="119" spans="2:13" x14ac:dyDescent="0.25">
      <c r="B119" s="304"/>
      <c r="C119" s="195"/>
      <c r="D119" s="195"/>
      <c r="E119" s="195"/>
      <c r="F119" s="195"/>
      <c r="G119" s="195"/>
      <c r="H119" s="195"/>
      <c r="I119" s="195"/>
      <c r="J119" s="195"/>
      <c r="K119" s="195"/>
      <c r="L119" s="196"/>
      <c r="M119" s="8"/>
    </row>
    <row r="120" spans="2:13" x14ac:dyDescent="0.25">
      <c r="B120" s="304"/>
      <c r="C120" s="195"/>
      <c r="D120" s="195"/>
      <c r="E120" s="195"/>
      <c r="F120" s="195"/>
      <c r="G120" s="195"/>
      <c r="H120" s="195"/>
      <c r="I120" s="195"/>
      <c r="J120" s="195"/>
      <c r="K120" s="195"/>
      <c r="L120" s="196"/>
      <c r="M120" s="8"/>
    </row>
    <row r="121" spans="2:13" x14ac:dyDescent="0.25">
      <c r="B121" s="304"/>
      <c r="C121" s="195"/>
      <c r="D121" s="195"/>
      <c r="E121" s="195"/>
      <c r="F121" s="195"/>
      <c r="G121" s="195"/>
      <c r="H121" s="195"/>
      <c r="I121" s="195"/>
      <c r="J121" s="195"/>
      <c r="K121" s="195"/>
      <c r="L121" s="196"/>
      <c r="M121" s="8"/>
    </row>
    <row r="122" spans="2:13" x14ac:dyDescent="0.25">
      <c r="B122" s="304"/>
      <c r="C122" s="195"/>
      <c r="D122" s="195"/>
      <c r="E122" s="195"/>
      <c r="F122" s="195"/>
      <c r="G122" s="195"/>
      <c r="H122" s="195"/>
      <c r="I122" s="195"/>
      <c r="J122" s="195"/>
      <c r="K122" s="195"/>
      <c r="L122" s="196"/>
      <c r="M122" s="8"/>
    </row>
    <row r="123" spans="2:13" x14ac:dyDescent="0.25">
      <c r="B123" s="304">
        <v>9</v>
      </c>
      <c r="C123" s="195"/>
      <c r="D123" s="195"/>
      <c r="E123" s="195"/>
      <c r="F123" s="195"/>
      <c r="G123" s="195"/>
      <c r="H123" s="195"/>
      <c r="I123" s="195"/>
      <c r="J123" s="195"/>
      <c r="K123" s="195"/>
      <c r="L123" s="196"/>
      <c r="M123" s="8"/>
    </row>
    <row r="124" spans="2:13" x14ac:dyDescent="0.25">
      <c r="B124" s="304"/>
      <c r="C124" s="195"/>
      <c r="D124" s="195"/>
      <c r="E124" s="195"/>
      <c r="F124" s="195"/>
      <c r="G124" s="195"/>
      <c r="H124" s="195"/>
      <c r="I124" s="195"/>
      <c r="J124" s="195"/>
      <c r="K124" s="195"/>
      <c r="L124" s="196"/>
      <c r="M124" s="8"/>
    </row>
    <row r="125" spans="2:13" x14ac:dyDescent="0.25">
      <c r="B125" s="304"/>
      <c r="C125" s="195"/>
      <c r="D125" s="195"/>
      <c r="E125" s="195"/>
      <c r="F125" s="195"/>
      <c r="G125" s="195"/>
      <c r="H125" s="195"/>
      <c r="I125" s="195"/>
      <c r="J125" s="195"/>
      <c r="K125" s="195"/>
      <c r="L125" s="196"/>
      <c r="M125" s="8"/>
    </row>
    <row r="126" spans="2:13" x14ac:dyDescent="0.25">
      <c r="B126" s="304"/>
      <c r="C126" s="195"/>
      <c r="D126" s="195"/>
      <c r="E126" s="195"/>
      <c r="F126" s="195"/>
      <c r="G126" s="195"/>
      <c r="H126" s="195"/>
      <c r="I126" s="195"/>
      <c r="J126" s="195"/>
      <c r="K126" s="195"/>
      <c r="L126" s="196"/>
      <c r="M126" s="8"/>
    </row>
    <row r="127" spans="2:13" x14ac:dyDescent="0.25">
      <c r="B127" s="304"/>
      <c r="C127" s="195"/>
      <c r="D127" s="195"/>
      <c r="E127" s="195"/>
      <c r="F127" s="195"/>
      <c r="G127" s="195"/>
      <c r="H127" s="195"/>
      <c r="I127" s="195"/>
      <c r="J127" s="195"/>
      <c r="K127" s="195"/>
      <c r="L127" s="196"/>
      <c r="M127" s="8"/>
    </row>
    <row r="128" spans="2:13" x14ac:dyDescent="0.25">
      <c r="B128" s="304">
        <v>10</v>
      </c>
      <c r="C128" s="195"/>
      <c r="D128" s="195"/>
      <c r="E128" s="195"/>
      <c r="F128" s="195"/>
      <c r="G128" s="195"/>
      <c r="H128" s="195"/>
      <c r="I128" s="195"/>
      <c r="J128" s="195"/>
      <c r="K128" s="195"/>
      <c r="L128" s="196"/>
      <c r="M128" s="8"/>
    </row>
    <row r="129" spans="1:16" x14ac:dyDescent="0.25">
      <c r="B129" s="304"/>
      <c r="C129" s="195"/>
      <c r="D129" s="195"/>
      <c r="E129" s="195"/>
      <c r="F129" s="195"/>
      <c r="G129" s="195"/>
      <c r="H129" s="195"/>
      <c r="I129" s="195"/>
      <c r="J129" s="195"/>
      <c r="K129" s="195"/>
      <c r="L129" s="196"/>
      <c r="M129" s="8"/>
    </row>
    <row r="130" spans="1:16" x14ac:dyDescent="0.25">
      <c r="B130" s="304"/>
      <c r="C130" s="195"/>
      <c r="D130" s="195"/>
      <c r="E130" s="195"/>
      <c r="F130" s="195"/>
      <c r="G130" s="195"/>
      <c r="H130" s="195"/>
      <c r="I130" s="195"/>
      <c r="J130" s="195"/>
      <c r="K130" s="195"/>
      <c r="L130" s="196"/>
      <c r="M130" s="8"/>
    </row>
    <row r="131" spans="1:16" x14ac:dyDescent="0.25">
      <c r="B131" s="304"/>
      <c r="C131" s="195"/>
      <c r="D131" s="195"/>
      <c r="E131" s="195"/>
      <c r="F131" s="195"/>
      <c r="G131" s="195"/>
      <c r="H131" s="195"/>
      <c r="I131" s="195"/>
      <c r="J131" s="195"/>
      <c r="K131" s="195"/>
      <c r="L131" s="196"/>
      <c r="M131" s="8"/>
    </row>
    <row r="132" spans="1:16" x14ac:dyDescent="0.25">
      <c r="B132" s="304"/>
      <c r="C132" s="195"/>
      <c r="D132" s="195"/>
      <c r="E132" s="195"/>
      <c r="F132" s="195"/>
      <c r="G132" s="195"/>
      <c r="H132" s="195"/>
      <c r="I132" s="195"/>
      <c r="J132" s="195"/>
      <c r="K132" s="195"/>
      <c r="L132" s="196"/>
      <c r="M132" s="8"/>
    </row>
    <row r="133" spans="1:16" s="27" customFormat="1" x14ac:dyDescent="0.25">
      <c r="A133" s="62"/>
      <c r="B133" s="75"/>
      <c r="C133" s="76"/>
      <c r="D133" s="76"/>
      <c r="E133" s="76"/>
      <c r="F133" s="76"/>
      <c r="G133" s="76"/>
      <c r="H133" s="76"/>
      <c r="I133" s="76"/>
      <c r="J133" s="76"/>
      <c r="K133" s="76"/>
      <c r="L133" s="77"/>
      <c r="O133" s="8"/>
      <c r="P133" s="8"/>
    </row>
    <row r="134" spans="1:16" s="9" customFormat="1" x14ac:dyDescent="0.25">
      <c r="A134" s="23"/>
      <c r="B134" s="305" t="s">
        <v>260</v>
      </c>
      <c r="C134" s="306"/>
      <c r="D134" s="306"/>
      <c r="E134" s="306"/>
      <c r="F134" s="306"/>
      <c r="G134" s="306"/>
      <c r="H134" s="306"/>
      <c r="I134" s="306"/>
      <c r="J134" s="306"/>
      <c r="K134" s="306"/>
      <c r="L134" s="307"/>
      <c r="M134" s="47"/>
    </row>
    <row r="135" spans="1:16" s="27" customFormat="1" x14ac:dyDescent="0.25">
      <c r="A135" s="78"/>
      <c r="B135" s="74"/>
      <c r="C135" s="63"/>
      <c r="D135" s="63"/>
      <c r="E135" s="63"/>
      <c r="F135" s="63"/>
      <c r="G135" s="63"/>
      <c r="H135" s="63"/>
      <c r="I135" s="63"/>
      <c r="J135" s="63"/>
      <c r="K135" s="63"/>
      <c r="L135" s="64"/>
      <c r="O135" s="8"/>
      <c r="P135" s="8"/>
    </row>
    <row r="136" spans="1:16" s="27" customFormat="1" x14ac:dyDescent="0.25">
      <c r="A136" s="78"/>
      <c r="B136" s="198" t="str">
        <f>IF(Intro!$G$22="English",O136,P136)</f>
        <v>Provide details on whether there have been any changes in technology that have impacted the Canadian market for the goods since January 1, 2023.</v>
      </c>
      <c r="C136" s="199"/>
      <c r="D136" s="199"/>
      <c r="E136" s="199"/>
      <c r="F136" s="199"/>
      <c r="G136" s="199"/>
      <c r="H136" s="199"/>
      <c r="I136" s="199"/>
      <c r="J136" s="199"/>
      <c r="K136" s="199"/>
      <c r="L136" s="200"/>
      <c r="O136" s="8" t="str">
        <f>"Provide details on whether there have been any changes in technology that have impacted the Canadian market for the goods since January 1, "&amp;Variables!B6&amp;"."</f>
        <v>Provide details on whether there have been any changes in technology that have impacted the Canadian market for the goods since January 1, 2023.</v>
      </c>
      <c r="P136" s="8" t="str">
        <f>"Fournissez des détails indiquant s'il y a eu des changements technologiques qui ont eu une incidence sur le marché canadien des marchandises depuis le 1er janvier "&amp;Variables!B6&amp;"."</f>
        <v>Fournissez des détails indiquant s'il y a eu des changements technologiques qui ont eu une incidence sur le marché canadien des marchandises depuis le 1er janvier 2023.</v>
      </c>
    </row>
    <row r="137" spans="1:16" s="27" customFormat="1" x14ac:dyDescent="0.25">
      <c r="A137" s="78"/>
      <c r="B137" s="198"/>
      <c r="C137" s="199"/>
      <c r="D137" s="199"/>
      <c r="E137" s="199"/>
      <c r="F137" s="199"/>
      <c r="G137" s="199"/>
      <c r="H137" s="199"/>
      <c r="I137" s="199"/>
      <c r="J137" s="199"/>
      <c r="K137" s="199"/>
      <c r="L137" s="200"/>
      <c r="O137" s="8"/>
      <c r="P137" s="8"/>
    </row>
    <row r="138" spans="1:16" s="27" customFormat="1" x14ac:dyDescent="0.25">
      <c r="A138" s="78"/>
      <c r="B138" s="74"/>
      <c r="C138" s="63"/>
      <c r="D138" s="63"/>
      <c r="E138" s="63"/>
      <c r="F138" s="63"/>
      <c r="G138" s="63"/>
      <c r="H138" s="63"/>
      <c r="I138" s="63"/>
      <c r="J138" s="63"/>
      <c r="K138" s="63"/>
      <c r="L138" s="64"/>
      <c r="O138" s="8"/>
      <c r="P138" s="8"/>
    </row>
    <row r="139" spans="1:16" s="9" customFormat="1" x14ac:dyDescent="0.25">
      <c r="A139" s="23"/>
      <c r="B139" s="279"/>
      <c r="C139" s="280"/>
      <c r="D139" s="280"/>
      <c r="E139" s="280"/>
      <c r="F139" s="280"/>
      <c r="G139" s="280"/>
      <c r="H139" s="280"/>
      <c r="I139" s="280"/>
      <c r="J139" s="280"/>
      <c r="K139" s="280"/>
      <c r="L139" s="281"/>
      <c r="M139" s="27"/>
    </row>
    <row r="140" spans="1:16" s="9" customFormat="1" x14ac:dyDescent="0.25">
      <c r="A140" s="23"/>
      <c r="B140" s="279"/>
      <c r="C140" s="280"/>
      <c r="D140" s="280"/>
      <c r="E140" s="280"/>
      <c r="F140" s="280"/>
      <c r="G140" s="280"/>
      <c r="H140" s="280"/>
      <c r="I140" s="280"/>
      <c r="J140" s="280"/>
      <c r="K140" s="280"/>
      <c r="L140" s="281"/>
      <c r="M140" s="27"/>
    </row>
    <row r="141" spans="1:16" s="9" customFormat="1" x14ac:dyDescent="0.25">
      <c r="A141" s="23"/>
      <c r="B141" s="279"/>
      <c r="C141" s="280"/>
      <c r="D141" s="280"/>
      <c r="E141" s="280"/>
      <c r="F141" s="280"/>
      <c r="G141" s="280"/>
      <c r="H141" s="280"/>
      <c r="I141" s="280"/>
      <c r="J141" s="280"/>
      <c r="K141" s="280"/>
      <c r="L141" s="281"/>
      <c r="M141" s="27"/>
    </row>
    <row r="142" spans="1:16" s="9" customFormat="1" x14ac:dyDescent="0.25">
      <c r="A142" s="23"/>
      <c r="B142" s="279"/>
      <c r="C142" s="280"/>
      <c r="D142" s="280"/>
      <c r="E142" s="280"/>
      <c r="F142" s="280"/>
      <c r="G142" s="280"/>
      <c r="H142" s="280"/>
      <c r="I142" s="280"/>
      <c r="J142" s="280"/>
      <c r="K142" s="280"/>
      <c r="L142" s="281"/>
      <c r="M142" s="27"/>
    </row>
    <row r="143" spans="1:16" s="9" customFormat="1" x14ac:dyDescent="0.25">
      <c r="A143" s="23"/>
      <c r="B143" s="279"/>
      <c r="C143" s="280"/>
      <c r="D143" s="280"/>
      <c r="E143" s="280"/>
      <c r="F143" s="280"/>
      <c r="G143" s="280"/>
      <c r="H143" s="280"/>
      <c r="I143" s="280"/>
      <c r="J143" s="280"/>
      <c r="K143" s="280"/>
      <c r="L143" s="281"/>
      <c r="M143" s="27"/>
    </row>
    <row r="144" spans="1:16" s="9" customFormat="1" x14ac:dyDescent="0.25">
      <c r="A144" s="23"/>
      <c r="B144" s="279"/>
      <c r="C144" s="280"/>
      <c r="D144" s="280"/>
      <c r="E144" s="280"/>
      <c r="F144" s="280"/>
      <c r="G144" s="280"/>
      <c r="H144" s="280"/>
      <c r="I144" s="280"/>
      <c r="J144" s="280"/>
      <c r="K144" s="280"/>
      <c r="L144" s="281"/>
      <c r="M144" s="27"/>
    </row>
    <row r="145" spans="1:16" s="9" customFormat="1" x14ac:dyDescent="0.25">
      <c r="A145" s="23"/>
      <c r="B145" s="279"/>
      <c r="C145" s="280"/>
      <c r="D145" s="280"/>
      <c r="E145" s="280"/>
      <c r="F145" s="280"/>
      <c r="G145" s="280"/>
      <c r="H145" s="280"/>
      <c r="I145" s="280"/>
      <c r="J145" s="280"/>
      <c r="K145" s="280"/>
      <c r="L145" s="281"/>
      <c r="M145" s="27"/>
    </row>
    <row r="146" spans="1:16" s="9" customFormat="1" x14ac:dyDescent="0.25">
      <c r="A146" s="23"/>
      <c r="B146" s="279"/>
      <c r="C146" s="280"/>
      <c r="D146" s="280"/>
      <c r="E146" s="280"/>
      <c r="F146" s="280"/>
      <c r="G146" s="280"/>
      <c r="H146" s="280"/>
      <c r="I146" s="280"/>
      <c r="J146" s="280"/>
      <c r="K146" s="280"/>
      <c r="L146" s="281"/>
      <c r="M146" s="27"/>
    </row>
    <row r="147" spans="1:16" s="27" customFormat="1" x14ac:dyDescent="0.25">
      <c r="A147" s="78"/>
      <c r="B147" s="75"/>
      <c r="C147" s="76"/>
      <c r="D147" s="76"/>
      <c r="E147" s="76"/>
      <c r="F147" s="76"/>
      <c r="G147" s="76"/>
      <c r="H147" s="76"/>
      <c r="I147" s="76"/>
      <c r="J147" s="76"/>
      <c r="K147" s="76"/>
      <c r="L147" s="77"/>
      <c r="O147" s="8"/>
      <c r="P147" s="8"/>
    </row>
    <row r="148" spans="1:16" s="9" customFormat="1" x14ac:dyDescent="0.25">
      <c r="A148" s="23"/>
      <c r="B148" s="305" t="s">
        <v>12</v>
      </c>
      <c r="C148" s="306"/>
      <c r="D148" s="306"/>
      <c r="E148" s="306"/>
      <c r="F148" s="306"/>
      <c r="G148" s="306"/>
      <c r="H148" s="306"/>
      <c r="I148" s="306"/>
      <c r="J148" s="306"/>
      <c r="K148" s="306"/>
      <c r="L148" s="307"/>
      <c r="M148" s="47"/>
    </row>
    <row r="149" spans="1:16" s="27" customFormat="1" x14ac:dyDescent="0.25">
      <c r="A149" s="78"/>
      <c r="B149" s="74"/>
      <c r="C149" s="63"/>
      <c r="D149" s="63"/>
      <c r="E149" s="63"/>
      <c r="F149" s="63"/>
      <c r="G149" s="63"/>
      <c r="H149" s="63"/>
      <c r="I149" s="63"/>
      <c r="J149" s="63"/>
      <c r="K149" s="63"/>
      <c r="L149" s="64"/>
      <c r="O149" s="8"/>
      <c r="P149" s="8"/>
    </row>
    <row r="150" spans="1:16" s="27" customFormat="1" x14ac:dyDescent="0.25">
      <c r="A150" s="78"/>
      <c r="B150" s="198" t="str">
        <f>IF(Intro!$G$22="English",O150,P150)</f>
        <v xml:space="preserve">Is there a seasonality factor to your firm's purchases of the goods? If so, explain how the volume of your firm’s purchases varies throughout the year. </v>
      </c>
      <c r="C150" s="199"/>
      <c r="D150" s="199"/>
      <c r="E150" s="199"/>
      <c r="F150" s="199"/>
      <c r="G150" s="199"/>
      <c r="H150" s="199"/>
      <c r="I150" s="199"/>
      <c r="J150" s="199"/>
      <c r="K150" s="199"/>
      <c r="L150" s="200"/>
      <c r="O150" s="8" t="s">
        <v>284</v>
      </c>
      <c r="P150" s="8" t="s">
        <v>140</v>
      </c>
    </row>
    <row r="151" spans="1:16" s="27" customFormat="1" x14ac:dyDescent="0.25">
      <c r="A151" s="78"/>
      <c r="B151" s="198"/>
      <c r="C151" s="199"/>
      <c r="D151" s="199"/>
      <c r="E151" s="199"/>
      <c r="F151" s="199"/>
      <c r="G151" s="199"/>
      <c r="H151" s="199"/>
      <c r="I151" s="199"/>
      <c r="J151" s="199"/>
      <c r="K151" s="199"/>
      <c r="L151" s="200"/>
      <c r="O151" s="8"/>
      <c r="P151" s="8"/>
    </row>
    <row r="152" spans="1:16" s="27" customFormat="1" x14ac:dyDescent="0.25">
      <c r="A152" s="78"/>
      <c r="B152" s="74"/>
      <c r="C152" s="63"/>
      <c r="D152" s="63"/>
      <c r="E152" s="63"/>
      <c r="F152" s="63"/>
      <c r="G152" s="63"/>
      <c r="H152" s="63"/>
      <c r="I152" s="63"/>
      <c r="J152" s="63"/>
      <c r="K152" s="63"/>
      <c r="L152" s="64"/>
      <c r="O152" s="8"/>
      <c r="P152" s="8"/>
    </row>
    <row r="153" spans="1:16" s="9" customFormat="1" x14ac:dyDescent="0.25">
      <c r="A153" s="23"/>
      <c r="B153" s="279"/>
      <c r="C153" s="280"/>
      <c r="D153" s="280"/>
      <c r="E153" s="280"/>
      <c r="F153" s="280"/>
      <c r="G153" s="280"/>
      <c r="H153" s="280"/>
      <c r="I153" s="280"/>
      <c r="J153" s="280"/>
      <c r="K153" s="280"/>
      <c r="L153" s="281"/>
      <c r="M153" s="27"/>
    </row>
    <row r="154" spans="1:16" s="9" customFormat="1" x14ac:dyDescent="0.25">
      <c r="A154" s="23"/>
      <c r="B154" s="279"/>
      <c r="C154" s="280"/>
      <c r="D154" s="280"/>
      <c r="E154" s="280"/>
      <c r="F154" s="280"/>
      <c r="G154" s="280"/>
      <c r="H154" s="280"/>
      <c r="I154" s="280"/>
      <c r="J154" s="280"/>
      <c r="K154" s="280"/>
      <c r="L154" s="281"/>
      <c r="M154" s="27"/>
    </row>
    <row r="155" spans="1:16" s="9" customFormat="1" x14ac:dyDescent="0.25">
      <c r="A155" s="23"/>
      <c r="B155" s="279"/>
      <c r="C155" s="280"/>
      <c r="D155" s="280"/>
      <c r="E155" s="280"/>
      <c r="F155" s="280"/>
      <c r="G155" s="280"/>
      <c r="H155" s="280"/>
      <c r="I155" s="280"/>
      <c r="J155" s="280"/>
      <c r="K155" s="280"/>
      <c r="L155" s="281"/>
      <c r="M155" s="27"/>
    </row>
    <row r="156" spans="1:16" s="9" customFormat="1" x14ac:dyDescent="0.25">
      <c r="A156" s="23"/>
      <c r="B156" s="279"/>
      <c r="C156" s="280"/>
      <c r="D156" s="280"/>
      <c r="E156" s="280"/>
      <c r="F156" s="280"/>
      <c r="G156" s="280"/>
      <c r="H156" s="280"/>
      <c r="I156" s="280"/>
      <c r="J156" s="280"/>
      <c r="K156" s="280"/>
      <c r="L156" s="281"/>
      <c r="M156" s="27"/>
    </row>
    <row r="157" spans="1:16" s="9" customFormat="1" x14ac:dyDescent="0.25">
      <c r="A157" s="23"/>
      <c r="B157" s="279"/>
      <c r="C157" s="280"/>
      <c r="D157" s="280"/>
      <c r="E157" s="280"/>
      <c r="F157" s="280"/>
      <c r="G157" s="280"/>
      <c r="H157" s="280"/>
      <c r="I157" s="280"/>
      <c r="J157" s="280"/>
      <c r="K157" s="280"/>
      <c r="L157" s="281"/>
      <c r="M157" s="27"/>
    </row>
    <row r="158" spans="1:16" s="9" customFormat="1" x14ac:dyDescent="0.25">
      <c r="A158" s="23"/>
      <c r="B158" s="279"/>
      <c r="C158" s="280"/>
      <c r="D158" s="280"/>
      <c r="E158" s="280"/>
      <c r="F158" s="280"/>
      <c r="G158" s="280"/>
      <c r="H158" s="280"/>
      <c r="I158" s="280"/>
      <c r="J158" s="280"/>
      <c r="K158" s="280"/>
      <c r="L158" s="281"/>
      <c r="M158" s="27"/>
    </row>
    <row r="159" spans="1:16" s="9" customFormat="1" x14ac:dyDescent="0.25">
      <c r="A159" s="23"/>
      <c r="B159" s="279"/>
      <c r="C159" s="280"/>
      <c r="D159" s="280"/>
      <c r="E159" s="280"/>
      <c r="F159" s="280"/>
      <c r="G159" s="280"/>
      <c r="H159" s="280"/>
      <c r="I159" s="280"/>
      <c r="J159" s="280"/>
      <c r="K159" s="280"/>
      <c r="L159" s="281"/>
      <c r="M159" s="27"/>
    </row>
    <row r="160" spans="1:16" s="9" customFormat="1" x14ac:dyDescent="0.25">
      <c r="A160" s="23"/>
      <c r="B160" s="279"/>
      <c r="C160" s="280"/>
      <c r="D160" s="280"/>
      <c r="E160" s="280"/>
      <c r="F160" s="280"/>
      <c r="G160" s="280"/>
      <c r="H160" s="280"/>
      <c r="I160" s="280"/>
      <c r="J160" s="280"/>
      <c r="K160" s="280"/>
      <c r="L160" s="281"/>
      <c r="M160" s="27"/>
    </row>
    <row r="161" spans="1:16" s="27" customFormat="1" x14ac:dyDescent="0.25">
      <c r="A161" s="78"/>
      <c r="B161" s="75"/>
      <c r="C161" s="76"/>
      <c r="D161" s="76"/>
      <c r="E161" s="76"/>
      <c r="F161" s="76"/>
      <c r="G161" s="76"/>
      <c r="H161" s="76"/>
      <c r="I161" s="76"/>
      <c r="J161" s="76"/>
      <c r="K161" s="76"/>
      <c r="L161" s="77"/>
      <c r="O161" s="8"/>
      <c r="P161" s="8"/>
    </row>
    <row r="162" spans="1:16" s="9" customFormat="1" x14ac:dyDescent="0.25">
      <c r="A162" s="23"/>
      <c r="B162" s="305" t="s">
        <v>13</v>
      </c>
      <c r="C162" s="306"/>
      <c r="D162" s="306"/>
      <c r="E162" s="306"/>
      <c r="F162" s="306"/>
      <c r="G162" s="306"/>
      <c r="H162" s="306"/>
      <c r="I162" s="306"/>
      <c r="J162" s="306"/>
      <c r="K162" s="306"/>
      <c r="L162" s="307"/>
      <c r="M162" s="47"/>
    </row>
    <row r="163" spans="1:16" s="27" customFormat="1" x14ac:dyDescent="0.25">
      <c r="A163" s="78"/>
      <c r="B163" s="74"/>
      <c r="C163" s="63"/>
      <c r="D163" s="63"/>
      <c r="E163" s="63"/>
      <c r="F163" s="63"/>
      <c r="G163" s="63"/>
      <c r="H163" s="63"/>
      <c r="I163" s="63"/>
      <c r="J163" s="63"/>
      <c r="K163" s="63"/>
      <c r="L163" s="64"/>
      <c r="O163" s="8"/>
      <c r="P163" s="8"/>
    </row>
    <row r="164" spans="1:16" s="27" customFormat="1" x14ac:dyDescent="0.25">
      <c r="A164" s="78"/>
      <c r="B164" s="283" t="str">
        <f>IF(Intro!$G$22="English",O164,P164)</f>
        <v>Is your firm, or are your firm's customers, interested in purchasing, or specifically requesting, "domestically produced" or “made in Canada” goods?</v>
      </c>
      <c r="C164" s="284"/>
      <c r="D164" s="284"/>
      <c r="E164" s="284"/>
      <c r="F164" s="284"/>
      <c r="G164" s="284"/>
      <c r="H164" s="284"/>
      <c r="I164" s="284"/>
      <c r="J164" s="284"/>
      <c r="K164" s="284"/>
      <c r="L164" s="285"/>
      <c r="O164" s="8" t="s">
        <v>116</v>
      </c>
      <c r="P164" s="8" t="s">
        <v>410</v>
      </c>
    </row>
    <row r="165" spans="1:16" s="27" customFormat="1" x14ac:dyDescent="0.25">
      <c r="A165" s="78"/>
      <c r="B165" s="74"/>
      <c r="C165" s="63"/>
      <c r="D165" s="63"/>
      <c r="E165" s="63"/>
      <c r="F165" s="63"/>
      <c r="G165" s="63"/>
      <c r="H165" s="63"/>
      <c r="I165" s="63"/>
      <c r="J165" s="63"/>
      <c r="K165" s="63"/>
      <c r="L165" s="64"/>
      <c r="O165" s="8" t="s">
        <v>205</v>
      </c>
      <c r="P165" s="8" t="s">
        <v>206</v>
      </c>
    </row>
    <row r="166" spans="1:16" x14ac:dyDescent="0.25">
      <c r="A166" s="23"/>
      <c r="B166" s="286" t="str">
        <f>IF(Intro!$G$22="English",O165,P165)</f>
        <v>Response</v>
      </c>
      <c r="C166" s="287"/>
      <c r="D166" s="297"/>
      <c r="E166" s="297"/>
      <c r="F166" s="297"/>
      <c r="G166" s="63"/>
      <c r="H166" s="63"/>
      <c r="I166" s="63"/>
      <c r="J166" s="63"/>
      <c r="K166" s="63"/>
      <c r="L166" s="64"/>
      <c r="M166" s="8"/>
    </row>
    <row r="167" spans="1:16" s="27" customFormat="1" x14ac:dyDescent="0.25">
      <c r="A167" s="78"/>
      <c r="B167" s="74"/>
      <c r="C167" s="63"/>
      <c r="D167" s="63"/>
      <c r="E167" s="63"/>
      <c r="F167" s="63"/>
      <c r="G167" s="63"/>
      <c r="H167" s="63"/>
      <c r="I167" s="63"/>
      <c r="J167" s="63"/>
      <c r="K167" s="63"/>
      <c r="L167" s="64"/>
    </row>
    <row r="168" spans="1:16" s="27" customFormat="1" x14ac:dyDescent="0.25">
      <c r="A168" s="78"/>
      <c r="B168" s="283" t="str">
        <f>IF(Intro!$G$22="English",O176,P176)</f>
        <v>Provide details.</v>
      </c>
      <c r="C168" s="284"/>
      <c r="D168" s="284"/>
      <c r="E168" s="284"/>
      <c r="F168" s="284"/>
      <c r="G168" s="284"/>
      <c r="H168" s="284"/>
      <c r="I168" s="284"/>
      <c r="J168" s="284"/>
      <c r="K168" s="284"/>
      <c r="L168" s="285"/>
    </row>
    <row r="169" spans="1:16" s="27" customFormat="1" x14ac:dyDescent="0.25">
      <c r="A169" s="78"/>
      <c r="B169" s="74"/>
      <c r="C169" s="63"/>
      <c r="D169" s="63"/>
      <c r="E169" s="63"/>
      <c r="F169" s="63"/>
      <c r="G169" s="63"/>
      <c r="H169" s="63"/>
      <c r="I169" s="63"/>
      <c r="J169" s="63"/>
      <c r="K169" s="63"/>
      <c r="L169" s="64"/>
    </row>
    <row r="170" spans="1:16" s="9" customFormat="1" x14ac:dyDescent="0.25">
      <c r="A170" s="23"/>
      <c r="B170" s="279"/>
      <c r="C170" s="280"/>
      <c r="D170" s="280"/>
      <c r="E170" s="280"/>
      <c r="F170" s="280"/>
      <c r="G170" s="280"/>
      <c r="H170" s="280"/>
      <c r="I170" s="280"/>
      <c r="J170" s="280"/>
      <c r="K170" s="280"/>
      <c r="L170" s="281"/>
      <c r="M170" s="27"/>
    </row>
    <row r="171" spans="1:16" s="9" customFormat="1" x14ac:dyDescent="0.25">
      <c r="A171" s="23"/>
      <c r="B171" s="279"/>
      <c r="C171" s="280"/>
      <c r="D171" s="280"/>
      <c r="E171" s="280"/>
      <c r="F171" s="280"/>
      <c r="G171" s="280"/>
      <c r="H171" s="280"/>
      <c r="I171" s="280"/>
      <c r="J171" s="280"/>
      <c r="K171" s="280"/>
      <c r="L171" s="281"/>
      <c r="M171" s="27"/>
    </row>
    <row r="172" spans="1:16" s="9" customFormat="1" x14ac:dyDescent="0.25">
      <c r="A172" s="23"/>
      <c r="B172" s="279"/>
      <c r="C172" s="280"/>
      <c r="D172" s="280"/>
      <c r="E172" s="280"/>
      <c r="F172" s="280"/>
      <c r="G172" s="280"/>
      <c r="H172" s="280"/>
      <c r="I172" s="280"/>
      <c r="J172" s="280"/>
      <c r="K172" s="280"/>
      <c r="L172" s="281"/>
      <c r="M172" s="27"/>
    </row>
    <row r="173" spans="1:16" s="9" customFormat="1" x14ac:dyDescent="0.25">
      <c r="A173" s="23"/>
      <c r="B173" s="279"/>
      <c r="C173" s="280"/>
      <c r="D173" s="280"/>
      <c r="E173" s="280"/>
      <c r="F173" s="280"/>
      <c r="G173" s="280"/>
      <c r="H173" s="280"/>
      <c r="I173" s="280"/>
      <c r="J173" s="280"/>
      <c r="K173" s="280"/>
      <c r="L173" s="281"/>
      <c r="M173" s="27"/>
    </row>
    <row r="174" spans="1:16" s="9" customFormat="1" x14ac:dyDescent="0.25">
      <c r="A174" s="23"/>
      <c r="B174" s="279"/>
      <c r="C174" s="280"/>
      <c r="D174" s="280"/>
      <c r="E174" s="280"/>
      <c r="F174" s="280"/>
      <c r="G174" s="280"/>
      <c r="H174" s="280"/>
      <c r="I174" s="280"/>
      <c r="J174" s="280"/>
      <c r="K174" s="280"/>
      <c r="L174" s="281"/>
      <c r="M174" s="27"/>
    </row>
    <row r="175" spans="1:16" s="9" customFormat="1" x14ac:dyDescent="0.25">
      <c r="A175" s="23"/>
      <c r="B175" s="279"/>
      <c r="C175" s="280"/>
      <c r="D175" s="280"/>
      <c r="E175" s="280"/>
      <c r="F175" s="280"/>
      <c r="G175" s="280"/>
      <c r="H175" s="280"/>
      <c r="I175" s="280"/>
      <c r="J175" s="280"/>
      <c r="K175" s="280"/>
      <c r="L175" s="281"/>
      <c r="M175" s="27"/>
    </row>
    <row r="176" spans="1:16" s="9" customFormat="1" x14ac:dyDescent="0.25">
      <c r="A176" s="23"/>
      <c r="B176" s="279"/>
      <c r="C176" s="280"/>
      <c r="D176" s="280"/>
      <c r="E176" s="280"/>
      <c r="F176" s="280"/>
      <c r="G176" s="280"/>
      <c r="H176" s="280"/>
      <c r="I176" s="280"/>
      <c r="J176" s="280"/>
      <c r="K176" s="280"/>
      <c r="L176" s="281"/>
      <c r="M176" s="27"/>
      <c r="O176" s="8" t="s">
        <v>207</v>
      </c>
      <c r="P176" s="8" t="s">
        <v>208</v>
      </c>
    </row>
    <row r="177" spans="1:16" s="9" customFormat="1" x14ac:dyDescent="0.25">
      <c r="A177" s="23"/>
      <c r="B177" s="279"/>
      <c r="C177" s="280"/>
      <c r="D177" s="280"/>
      <c r="E177" s="280"/>
      <c r="F177" s="280"/>
      <c r="G177" s="280"/>
      <c r="H177" s="280"/>
      <c r="I177" s="280"/>
      <c r="J177" s="280"/>
      <c r="K177" s="280"/>
      <c r="L177" s="281"/>
      <c r="M177" s="27"/>
    </row>
    <row r="178" spans="1:16" s="27" customFormat="1" x14ac:dyDescent="0.25">
      <c r="A178" s="78"/>
      <c r="B178" s="75"/>
      <c r="C178" s="76"/>
      <c r="D178" s="76"/>
      <c r="E178" s="76"/>
      <c r="F178" s="76"/>
      <c r="G178" s="76"/>
      <c r="H178" s="76"/>
      <c r="I178" s="76"/>
      <c r="J178" s="76"/>
      <c r="K178" s="76"/>
      <c r="L178" s="77"/>
      <c r="O178" s="8"/>
      <c r="P178" s="8"/>
    </row>
    <row r="179" spans="1:16" s="9" customFormat="1" x14ac:dyDescent="0.25">
      <c r="A179" s="23"/>
      <c r="B179" s="305" t="s">
        <v>261</v>
      </c>
      <c r="C179" s="306"/>
      <c r="D179" s="306"/>
      <c r="E179" s="306"/>
      <c r="F179" s="306"/>
      <c r="G179" s="306"/>
      <c r="H179" s="306"/>
      <c r="I179" s="306"/>
      <c r="J179" s="306"/>
      <c r="K179" s="306"/>
      <c r="L179" s="307"/>
      <c r="M179" s="47"/>
    </row>
    <row r="180" spans="1:16" s="27" customFormat="1" x14ac:dyDescent="0.25">
      <c r="A180" s="78"/>
      <c r="B180" s="74"/>
      <c r="C180" s="63"/>
      <c r="D180" s="63"/>
      <c r="E180" s="63"/>
      <c r="F180" s="63"/>
      <c r="G180" s="63"/>
      <c r="H180" s="63"/>
      <c r="I180" s="63"/>
      <c r="J180" s="63"/>
      <c r="K180" s="63"/>
      <c r="L180" s="64"/>
      <c r="O180" s="8"/>
      <c r="P180" s="8"/>
    </row>
    <row r="181" spans="1:16" s="27" customFormat="1" x14ac:dyDescent="0.25">
      <c r="A181" s="78"/>
      <c r="B181" s="198" t="str">
        <f>IF(Intro!$G$22="English",O181,P181)</f>
        <v>Explain whether your firm, or your firm's customers, are willing to pay a price premium for the goods if produced in Canada and identify the amount of that premium?</v>
      </c>
      <c r="C181" s="199"/>
      <c r="D181" s="199"/>
      <c r="E181" s="199"/>
      <c r="F181" s="199"/>
      <c r="G181" s="199"/>
      <c r="H181" s="199"/>
      <c r="I181" s="199"/>
      <c r="J181" s="199"/>
      <c r="K181" s="199"/>
      <c r="L181" s="200"/>
      <c r="O181" s="8" t="s">
        <v>285</v>
      </c>
      <c r="P181" s="8" t="s">
        <v>412</v>
      </c>
    </row>
    <row r="182" spans="1:16" s="27" customFormat="1" x14ac:dyDescent="0.25">
      <c r="A182" s="78"/>
      <c r="B182" s="198"/>
      <c r="C182" s="199"/>
      <c r="D182" s="199"/>
      <c r="E182" s="199"/>
      <c r="F182" s="199"/>
      <c r="G182" s="199"/>
      <c r="H182" s="199"/>
      <c r="I182" s="199"/>
      <c r="J182" s="199"/>
      <c r="K182" s="199"/>
      <c r="L182" s="200"/>
      <c r="O182" s="8"/>
      <c r="P182" s="8"/>
    </row>
    <row r="183" spans="1:16" s="27" customFormat="1" x14ac:dyDescent="0.25">
      <c r="A183" s="78"/>
      <c r="B183" s="74"/>
      <c r="C183" s="63"/>
      <c r="D183" s="63"/>
      <c r="E183" s="63"/>
      <c r="F183" s="63"/>
      <c r="G183" s="63"/>
      <c r="H183" s="63"/>
      <c r="I183" s="63"/>
      <c r="J183" s="63"/>
      <c r="K183" s="63"/>
      <c r="L183" s="64"/>
      <c r="O183" s="8"/>
      <c r="P183" s="8"/>
    </row>
    <row r="184" spans="1:16" x14ac:dyDescent="0.25">
      <c r="A184" s="23"/>
      <c r="B184" s="286" t="str">
        <f>IF(Intro!$G$22="English",O184,P184)</f>
        <v>Price Premium</v>
      </c>
      <c r="C184" s="287"/>
      <c r="D184" s="106" t="s">
        <v>72</v>
      </c>
      <c r="E184" s="116"/>
      <c r="F184" s="63"/>
      <c r="G184" s="63"/>
      <c r="H184" s="63"/>
      <c r="I184" s="63"/>
      <c r="J184" s="63"/>
      <c r="K184" s="63"/>
      <c r="L184" s="64"/>
      <c r="M184" s="8"/>
      <c r="O184" s="8" t="s">
        <v>180</v>
      </c>
      <c r="P184" s="8" t="s">
        <v>181</v>
      </c>
    </row>
    <row r="185" spans="1:16" s="27" customFormat="1" x14ac:dyDescent="0.25">
      <c r="A185" s="78"/>
      <c r="B185" s="74"/>
      <c r="C185" s="63"/>
      <c r="D185" s="63"/>
      <c r="E185" s="63"/>
      <c r="F185" s="63"/>
      <c r="G185" s="63"/>
      <c r="H185" s="63"/>
      <c r="I185" s="63"/>
      <c r="J185" s="63"/>
      <c r="K185" s="63"/>
      <c r="L185" s="64"/>
      <c r="O185" s="8"/>
      <c r="P185" s="8"/>
    </row>
    <row r="186" spans="1:16" s="9" customFormat="1" x14ac:dyDescent="0.25">
      <c r="A186" s="23"/>
      <c r="B186" s="279"/>
      <c r="C186" s="280"/>
      <c r="D186" s="280"/>
      <c r="E186" s="280"/>
      <c r="F186" s="280"/>
      <c r="G186" s="280"/>
      <c r="H186" s="280"/>
      <c r="I186" s="280"/>
      <c r="J186" s="280"/>
      <c r="K186" s="280"/>
      <c r="L186" s="281"/>
      <c r="M186" s="27"/>
    </row>
    <row r="187" spans="1:16" s="9" customFormat="1" x14ac:dyDescent="0.25">
      <c r="A187" s="23"/>
      <c r="B187" s="279"/>
      <c r="C187" s="280"/>
      <c r="D187" s="280"/>
      <c r="E187" s="280"/>
      <c r="F187" s="280"/>
      <c r="G187" s="280"/>
      <c r="H187" s="280"/>
      <c r="I187" s="280"/>
      <c r="J187" s="280"/>
      <c r="K187" s="280"/>
      <c r="L187" s="281"/>
      <c r="M187" s="27"/>
    </row>
    <row r="188" spans="1:16" s="9" customFormat="1" x14ac:dyDescent="0.25">
      <c r="A188" s="23"/>
      <c r="B188" s="279"/>
      <c r="C188" s="280"/>
      <c r="D188" s="280"/>
      <c r="E188" s="280"/>
      <c r="F188" s="280"/>
      <c r="G188" s="280"/>
      <c r="H188" s="280"/>
      <c r="I188" s="280"/>
      <c r="J188" s="280"/>
      <c r="K188" s="280"/>
      <c r="L188" s="281"/>
      <c r="M188" s="27"/>
    </row>
    <row r="189" spans="1:16" s="9" customFormat="1" x14ac:dyDescent="0.25">
      <c r="A189" s="23"/>
      <c r="B189" s="279"/>
      <c r="C189" s="280"/>
      <c r="D189" s="280"/>
      <c r="E189" s="280"/>
      <c r="F189" s="280"/>
      <c r="G189" s="280"/>
      <c r="H189" s="280"/>
      <c r="I189" s="280"/>
      <c r="J189" s="280"/>
      <c r="K189" s="280"/>
      <c r="L189" s="281"/>
      <c r="M189" s="27"/>
    </row>
    <row r="190" spans="1:16" s="9" customFormat="1" x14ac:dyDescent="0.25">
      <c r="A190" s="23"/>
      <c r="B190" s="279"/>
      <c r="C190" s="280"/>
      <c r="D190" s="280"/>
      <c r="E190" s="280"/>
      <c r="F190" s="280"/>
      <c r="G190" s="280"/>
      <c r="H190" s="280"/>
      <c r="I190" s="280"/>
      <c r="J190" s="280"/>
      <c r="K190" s="280"/>
      <c r="L190" s="281"/>
      <c r="M190" s="27"/>
    </row>
    <row r="191" spans="1:16" s="9" customFormat="1" x14ac:dyDescent="0.25">
      <c r="A191" s="23"/>
      <c r="B191" s="279"/>
      <c r="C191" s="280"/>
      <c r="D191" s="280"/>
      <c r="E191" s="280"/>
      <c r="F191" s="280"/>
      <c r="G191" s="280"/>
      <c r="H191" s="280"/>
      <c r="I191" s="280"/>
      <c r="J191" s="280"/>
      <c r="K191" s="280"/>
      <c r="L191" s="281"/>
      <c r="M191" s="27"/>
    </row>
    <row r="192" spans="1:16" s="9" customFormat="1" x14ac:dyDescent="0.25">
      <c r="A192" s="23"/>
      <c r="B192" s="279"/>
      <c r="C192" s="280"/>
      <c r="D192" s="280"/>
      <c r="E192" s="280"/>
      <c r="F192" s="280"/>
      <c r="G192" s="280"/>
      <c r="H192" s="280"/>
      <c r="I192" s="280"/>
      <c r="J192" s="280"/>
      <c r="K192" s="280"/>
      <c r="L192" s="281"/>
      <c r="M192" s="27"/>
    </row>
    <row r="193" spans="1:16" s="9" customFormat="1" x14ac:dyDescent="0.25">
      <c r="A193" s="23"/>
      <c r="B193" s="279"/>
      <c r="C193" s="280"/>
      <c r="D193" s="280"/>
      <c r="E193" s="280"/>
      <c r="F193" s="280"/>
      <c r="G193" s="280"/>
      <c r="H193" s="280"/>
      <c r="I193" s="280"/>
      <c r="J193" s="280"/>
      <c r="K193" s="280"/>
      <c r="L193" s="281"/>
      <c r="M193" s="27"/>
    </row>
    <row r="194" spans="1:16" s="27" customFormat="1" x14ac:dyDescent="0.25">
      <c r="A194" s="78"/>
      <c r="B194" s="75"/>
      <c r="C194" s="76"/>
      <c r="D194" s="76"/>
      <c r="E194" s="76"/>
      <c r="F194" s="76"/>
      <c r="G194" s="76"/>
      <c r="H194" s="76"/>
      <c r="I194" s="76"/>
      <c r="J194" s="76"/>
      <c r="K194" s="76"/>
      <c r="L194" s="77"/>
      <c r="O194" s="8"/>
      <c r="P194" s="8"/>
    </row>
    <row r="195" spans="1:16" s="9" customFormat="1" x14ac:dyDescent="0.25">
      <c r="A195" s="23"/>
      <c r="B195" s="305" t="s">
        <v>262</v>
      </c>
      <c r="C195" s="306"/>
      <c r="D195" s="306"/>
      <c r="E195" s="306"/>
      <c r="F195" s="306"/>
      <c r="G195" s="306"/>
      <c r="H195" s="306"/>
      <c r="I195" s="306"/>
      <c r="J195" s="306"/>
      <c r="K195" s="306"/>
      <c r="L195" s="307"/>
      <c r="M195" s="47"/>
    </row>
    <row r="196" spans="1:16" s="27" customFormat="1" x14ac:dyDescent="0.25">
      <c r="A196" s="78"/>
      <c r="B196" s="74"/>
      <c r="C196" s="63"/>
      <c r="D196" s="63"/>
      <c r="E196" s="63"/>
      <c r="F196" s="63"/>
      <c r="G196" s="63"/>
      <c r="H196" s="63"/>
      <c r="I196" s="63"/>
      <c r="J196" s="63"/>
      <c r="K196" s="63"/>
      <c r="L196" s="64"/>
      <c r="O196" s="8"/>
      <c r="P196" s="8"/>
    </row>
    <row r="197" spans="1:16" s="27" customFormat="1" x14ac:dyDescent="0.25">
      <c r="A197" s="78"/>
      <c r="B197" s="198" t="str">
        <f>IF(Intro!$G$22="English",O197,P197)</f>
        <v>Provide details concerning products related to the goods that Canadian producers cannot provide but are offered by suppliers in countries other than Canada.</v>
      </c>
      <c r="C197" s="199"/>
      <c r="D197" s="199"/>
      <c r="E197" s="199"/>
      <c r="F197" s="199"/>
      <c r="G197" s="199"/>
      <c r="H197" s="199"/>
      <c r="I197" s="199"/>
      <c r="J197" s="199"/>
      <c r="K197" s="199"/>
      <c r="L197" s="200"/>
      <c r="O197" s="8" t="s">
        <v>209</v>
      </c>
      <c r="P197" s="8" t="s">
        <v>413</v>
      </c>
    </row>
    <row r="198" spans="1:16" s="27" customFormat="1" x14ac:dyDescent="0.25">
      <c r="A198" s="78"/>
      <c r="B198" s="198"/>
      <c r="C198" s="199"/>
      <c r="D198" s="199"/>
      <c r="E198" s="199"/>
      <c r="F198" s="199"/>
      <c r="G198" s="199"/>
      <c r="H198" s="199"/>
      <c r="I198" s="199"/>
      <c r="J198" s="199"/>
      <c r="K198" s="199"/>
      <c r="L198" s="200"/>
      <c r="O198" s="8"/>
      <c r="P198" s="8"/>
    </row>
    <row r="199" spans="1:16" s="27" customFormat="1" x14ac:dyDescent="0.25">
      <c r="A199" s="78"/>
      <c r="B199" s="74"/>
      <c r="C199" s="63"/>
      <c r="D199" s="63"/>
      <c r="E199" s="63"/>
      <c r="F199" s="63"/>
      <c r="G199" s="63"/>
      <c r="H199" s="63"/>
      <c r="I199" s="63"/>
      <c r="J199" s="63"/>
      <c r="K199" s="63"/>
      <c r="L199" s="64"/>
      <c r="O199" s="8"/>
      <c r="P199" s="8"/>
    </row>
    <row r="200" spans="1:16" s="9" customFormat="1" x14ac:dyDescent="0.25">
      <c r="A200" s="23"/>
      <c r="B200" s="279"/>
      <c r="C200" s="280"/>
      <c r="D200" s="280"/>
      <c r="E200" s="280"/>
      <c r="F200" s="280"/>
      <c r="G200" s="280"/>
      <c r="H200" s="280"/>
      <c r="I200" s="280"/>
      <c r="J200" s="280"/>
      <c r="K200" s="280"/>
      <c r="L200" s="281"/>
      <c r="M200" s="27"/>
    </row>
    <row r="201" spans="1:16" s="9" customFormat="1" x14ac:dyDescent="0.25">
      <c r="A201" s="23"/>
      <c r="B201" s="279"/>
      <c r="C201" s="280"/>
      <c r="D201" s="280"/>
      <c r="E201" s="280"/>
      <c r="F201" s="280"/>
      <c r="G201" s="280"/>
      <c r="H201" s="280"/>
      <c r="I201" s="280"/>
      <c r="J201" s="280"/>
      <c r="K201" s="280"/>
      <c r="L201" s="281"/>
      <c r="M201" s="27"/>
    </row>
    <row r="202" spans="1:16" s="9" customFormat="1" x14ac:dyDescent="0.25">
      <c r="A202" s="23"/>
      <c r="B202" s="279"/>
      <c r="C202" s="280"/>
      <c r="D202" s="280"/>
      <c r="E202" s="280"/>
      <c r="F202" s="280"/>
      <c r="G202" s="280"/>
      <c r="H202" s="280"/>
      <c r="I202" s="280"/>
      <c r="J202" s="280"/>
      <c r="K202" s="280"/>
      <c r="L202" s="281"/>
      <c r="M202" s="27"/>
    </row>
    <row r="203" spans="1:16" s="9" customFormat="1" x14ac:dyDescent="0.25">
      <c r="A203" s="23"/>
      <c r="B203" s="279"/>
      <c r="C203" s="280"/>
      <c r="D203" s="280"/>
      <c r="E203" s="280"/>
      <c r="F203" s="280"/>
      <c r="G203" s="280"/>
      <c r="H203" s="280"/>
      <c r="I203" s="280"/>
      <c r="J203" s="280"/>
      <c r="K203" s="280"/>
      <c r="L203" s="281"/>
      <c r="M203" s="27"/>
    </row>
    <row r="204" spans="1:16" s="9" customFormat="1" x14ac:dyDescent="0.25">
      <c r="A204" s="23"/>
      <c r="B204" s="279"/>
      <c r="C204" s="280"/>
      <c r="D204" s="280"/>
      <c r="E204" s="280"/>
      <c r="F204" s="280"/>
      <c r="G204" s="280"/>
      <c r="H204" s="280"/>
      <c r="I204" s="280"/>
      <c r="J204" s="280"/>
      <c r="K204" s="280"/>
      <c r="L204" s="281"/>
      <c r="M204" s="27"/>
    </row>
    <row r="205" spans="1:16" s="9" customFormat="1" x14ac:dyDescent="0.25">
      <c r="A205" s="23"/>
      <c r="B205" s="279"/>
      <c r="C205" s="280"/>
      <c r="D205" s="280"/>
      <c r="E205" s="280"/>
      <c r="F205" s="280"/>
      <c r="G205" s="280"/>
      <c r="H205" s="280"/>
      <c r="I205" s="280"/>
      <c r="J205" s="280"/>
      <c r="K205" s="280"/>
      <c r="L205" s="281"/>
      <c r="M205" s="27"/>
    </row>
    <row r="206" spans="1:16" s="9" customFormat="1" x14ac:dyDescent="0.25">
      <c r="A206" s="23"/>
      <c r="B206" s="279"/>
      <c r="C206" s="280"/>
      <c r="D206" s="280"/>
      <c r="E206" s="280"/>
      <c r="F206" s="280"/>
      <c r="G206" s="280"/>
      <c r="H206" s="280"/>
      <c r="I206" s="280"/>
      <c r="J206" s="280"/>
      <c r="K206" s="280"/>
      <c r="L206" s="281"/>
      <c r="M206" s="27"/>
    </row>
    <row r="207" spans="1:16" s="9" customFormat="1" x14ac:dyDescent="0.25">
      <c r="A207" s="23"/>
      <c r="B207" s="279"/>
      <c r="C207" s="280"/>
      <c r="D207" s="280"/>
      <c r="E207" s="280"/>
      <c r="F207" s="280"/>
      <c r="G207" s="280"/>
      <c r="H207" s="280"/>
      <c r="I207" s="280"/>
      <c r="J207" s="280"/>
      <c r="K207" s="280"/>
      <c r="L207" s="281"/>
      <c r="M207" s="27"/>
    </row>
    <row r="208" spans="1:16" s="27" customFormat="1" x14ac:dyDescent="0.25">
      <c r="A208" s="78"/>
      <c r="B208" s="75"/>
      <c r="C208" s="76"/>
      <c r="D208" s="76"/>
      <c r="E208" s="76"/>
      <c r="F208" s="76"/>
      <c r="G208" s="76"/>
      <c r="H208" s="76"/>
      <c r="I208" s="76"/>
      <c r="J208" s="76"/>
      <c r="K208" s="76"/>
      <c r="L208" s="77"/>
      <c r="O208" s="8"/>
      <c r="P208" s="8"/>
    </row>
    <row r="209" spans="1:19" s="9" customFormat="1" x14ac:dyDescent="0.25">
      <c r="A209" s="23"/>
      <c r="B209" s="305" t="s">
        <v>263</v>
      </c>
      <c r="C209" s="306"/>
      <c r="D209" s="306"/>
      <c r="E209" s="306"/>
      <c r="F209" s="306"/>
      <c r="G209" s="306"/>
      <c r="H209" s="306"/>
      <c r="I209" s="306"/>
      <c r="J209" s="306"/>
      <c r="K209" s="306"/>
      <c r="L209" s="307"/>
      <c r="M209" s="47"/>
    </row>
    <row r="210" spans="1:19" s="27" customFormat="1" x14ac:dyDescent="0.25">
      <c r="A210" s="78"/>
      <c r="B210" s="74"/>
      <c r="C210" s="63"/>
      <c r="D210" s="63"/>
      <c r="E210" s="63"/>
      <c r="F210" s="63"/>
      <c r="G210" s="63"/>
      <c r="H210" s="63"/>
      <c r="I210" s="63"/>
      <c r="J210" s="63"/>
      <c r="K210" s="63"/>
      <c r="L210" s="64"/>
      <c r="O210" s="8"/>
      <c r="P210" s="8"/>
    </row>
    <row r="211" spans="1:19" s="27" customFormat="1" x14ac:dyDescent="0.25">
      <c r="A211" s="78"/>
      <c r="B211" s="283" t="str">
        <f>IF(Intro!$G$22="English",O211,P211)</f>
        <v>Indicate whether the factors identified in the table below are very important, somewhat important or not important when choosing a supplier of the goods.</v>
      </c>
      <c r="C211" s="284"/>
      <c r="D211" s="284"/>
      <c r="E211" s="284"/>
      <c r="F211" s="284"/>
      <c r="G211" s="284"/>
      <c r="H211" s="284"/>
      <c r="I211" s="284"/>
      <c r="J211" s="284"/>
      <c r="K211" s="284"/>
      <c r="L211" s="285"/>
      <c r="O211" s="47" t="s">
        <v>132</v>
      </c>
      <c r="P211" s="47" t="s">
        <v>133</v>
      </c>
    </row>
    <row r="212" spans="1:19" s="27" customFormat="1" x14ac:dyDescent="0.25">
      <c r="A212" s="78"/>
      <c r="B212" s="74"/>
      <c r="C212" s="63"/>
      <c r="D212" s="63"/>
      <c r="E212" s="63"/>
      <c r="F212" s="63"/>
      <c r="G212" s="63"/>
      <c r="H212" s="63"/>
      <c r="I212" s="63"/>
      <c r="J212" s="63"/>
      <c r="K212" s="63"/>
      <c r="L212" s="64"/>
    </row>
    <row r="213" spans="1:19" s="27" customFormat="1" x14ac:dyDescent="0.25">
      <c r="A213" s="78"/>
      <c r="B213" s="273"/>
      <c r="C213" s="274"/>
      <c r="D213" s="274"/>
      <c r="E213" s="275"/>
      <c r="F213" s="282" t="str">
        <f>IF(Intro!$G$22="English",O213,P213)</f>
        <v>Importance</v>
      </c>
      <c r="G213" s="282"/>
      <c r="H213" s="5"/>
      <c r="I213" s="65"/>
      <c r="J213" s="5"/>
      <c r="K213" s="5"/>
      <c r="L213" s="66"/>
      <c r="O213" s="8" t="s">
        <v>226</v>
      </c>
      <c r="P213" s="8" t="s">
        <v>226</v>
      </c>
    </row>
    <row r="214" spans="1:19" s="27" customFormat="1" ht="28.5" customHeight="1" x14ac:dyDescent="0.25">
      <c r="A214" s="78"/>
      <c r="B214" s="291" t="str">
        <f>IF(Intro!$G$22="English",O214,P214)</f>
        <v>Product quality</v>
      </c>
      <c r="C214" s="292"/>
      <c r="D214" s="292"/>
      <c r="E214" s="293"/>
      <c r="F214" s="277"/>
      <c r="G214" s="278"/>
      <c r="H214" s="5"/>
      <c r="I214" s="65"/>
      <c r="J214" s="5"/>
      <c r="K214" s="5"/>
      <c r="L214" s="66"/>
      <c r="O214" s="8" t="s">
        <v>67</v>
      </c>
      <c r="P214" s="8" t="s">
        <v>57</v>
      </c>
      <c r="Q214" s="8"/>
      <c r="R214" s="8"/>
    </row>
    <row r="215" spans="1:19" s="27" customFormat="1" ht="28.5" customHeight="1" x14ac:dyDescent="0.25">
      <c r="A215" s="78"/>
      <c r="B215" s="291" t="str">
        <f>IF(Intro!$G$22="English",O215,P215)</f>
        <v>Range of product line</v>
      </c>
      <c r="C215" s="292"/>
      <c r="D215" s="292"/>
      <c r="E215" s="293"/>
      <c r="F215" s="277"/>
      <c r="G215" s="278"/>
      <c r="H215" s="5"/>
      <c r="I215" s="65"/>
      <c r="J215" s="5"/>
      <c r="K215" s="5"/>
      <c r="L215" s="66"/>
      <c r="O215" s="8" t="s">
        <v>54</v>
      </c>
      <c r="P215" s="8" t="s">
        <v>58</v>
      </c>
      <c r="Q215" s="8"/>
      <c r="R215" s="8"/>
    </row>
    <row r="216" spans="1:19" s="27" customFormat="1" ht="28.5" customHeight="1" x14ac:dyDescent="0.25">
      <c r="A216" s="78"/>
      <c r="B216" s="291" t="str">
        <f>IF(Intro!$G$22="English",O216,P216)</f>
        <v>Product meets technical specifications</v>
      </c>
      <c r="C216" s="292"/>
      <c r="D216" s="292"/>
      <c r="E216" s="293"/>
      <c r="F216" s="277"/>
      <c r="G216" s="278"/>
      <c r="H216" s="5"/>
      <c r="I216" s="65"/>
      <c r="J216" s="5"/>
      <c r="K216" s="5"/>
      <c r="L216" s="66"/>
      <c r="O216" s="8" t="s">
        <v>75</v>
      </c>
      <c r="P216" s="8" t="s">
        <v>78</v>
      </c>
    </row>
    <row r="217" spans="1:19" s="27" customFormat="1" ht="28.5" customHeight="1" x14ac:dyDescent="0.25">
      <c r="A217" s="78"/>
      <c r="B217" s="291" t="str">
        <f>IF(Intro!$G$22="English",O217,P217)</f>
        <v>Availability of proprietary specifications</v>
      </c>
      <c r="C217" s="292"/>
      <c r="D217" s="292"/>
      <c r="E217" s="293"/>
      <c r="F217" s="277"/>
      <c r="G217" s="278"/>
      <c r="H217" s="5"/>
      <c r="I217" s="65"/>
      <c r="J217" s="5"/>
      <c r="K217" s="5"/>
      <c r="L217" s="66"/>
      <c r="O217" s="8" t="s">
        <v>68</v>
      </c>
      <c r="P217" s="8" t="s">
        <v>79</v>
      </c>
    </row>
    <row r="218" spans="1:19" s="27" customFormat="1" ht="28.5" customHeight="1" x14ac:dyDescent="0.25">
      <c r="A218" s="78"/>
      <c r="B218" s="291" t="str">
        <f>IF(Intro!$G$22="English",O218,P218)</f>
        <v>Lowest net price (after discounts, promotions, etc.)</v>
      </c>
      <c r="C218" s="292"/>
      <c r="D218" s="292"/>
      <c r="E218" s="293"/>
      <c r="F218" s="277"/>
      <c r="G218" s="278"/>
      <c r="H218" s="5"/>
      <c r="I218" s="65"/>
      <c r="J218" s="5"/>
      <c r="K218" s="5"/>
      <c r="L218" s="66"/>
      <c r="O218" s="8" t="s">
        <v>76</v>
      </c>
      <c r="P218" s="8" t="s">
        <v>80</v>
      </c>
      <c r="Q218" s="8"/>
      <c r="R218" s="8"/>
      <c r="S218" s="8"/>
    </row>
    <row r="219" spans="1:19" s="27" customFormat="1" ht="28.5" customHeight="1" x14ac:dyDescent="0.25">
      <c r="A219" s="78"/>
      <c r="B219" s="291" t="str">
        <f>IF(Intro!$G$22="English",O219,P219)</f>
        <v>Credit arrangements</v>
      </c>
      <c r="C219" s="292"/>
      <c r="D219" s="292"/>
      <c r="E219" s="293"/>
      <c r="F219" s="277"/>
      <c r="G219" s="278"/>
      <c r="H219" s="5"/>
      <c r="I219" s="65"/>
      <c r="J219" s="5"/>
      <c r="K219" s="5"/>
      <c r="L219" s="66"/>
      <c r="O219" s="8" t="s">
        <v>61</v>
      </c>
      <c r="P219" s="8" t="s">
        <v>62</v>
      </c>
    </row>
    <row r="220" spans="1:19" s="27" customFormat="1" ht="28.5" customHeight="1" x14ac:dyDescent="0.25">
      <c r="A220" s="78"/>
      <c r="B220" s="291" t="str">
        <f>IF(Intro!$G$22="English",O220,P220)</f>
        <v>Delivery cost</v>
      </c>
      <c r="C220" s="292"/>
      <c r="D220" s="292"/>
      <c r="E220" s="293"/>
      <c r="F220" s="277"/>
      <c r="G220" s="278"/>
      <c r="H220" s="5"/>
      <c r="I220" s="65"/>
      <c r="J220" s="5"/>
      <c r="K220" s="5"/>
      <c r="L220" s="66"/>
      <c r="O220" s="8" t="s">
        <v>69</v>
      </c>
      <c r="P220" s="8" t="s">
        <v>81</v>
      </c>
    </row>
    <row r="221" spans="1:19" s="27" customFormat="1" ht="28.5" customHeight="1" x14ac:dyDescent="0.25">
      <c r="A221" s="78"/>
      <c r="B221" s="291" t="str">
        <f>IF(Intro!$G$22="English",O221,P221)</f>
        <v>Delivery time and terms</v>
      </c>
      <c r="C221" s="292"/>
      <c r="D221" s="292"/>
      <c r="E221" s="293"/>
      <c r="F221" s="277"/>
      <c r="G221" s="278"/>
      <c r="H221" s="5"/>
      <c r="I221" s="65"/>
      <c r="J221" s="5"/>
      <c r="K221" s="5"/>
      <c r="L221" s="66"/>
      <c r="O221" s="8" t="s">
        <v>70</v>
      </c>
      <c r="P221" s="8" t="s">
        <v>59</v>
      </c>
    </row>
    <row r="222" spans="1:19" s="27" customFormat="1" ht="28.5" customHeight="1" x14ac:dyDescent="0.25">
      <c r="A222" s="78"/>
      <c r="B222" s="291" t="str">
        <f>IF(Intro!$G$22="English",O222,P222)</f>
        <v>Reliability of supplier</v>
      </c>
      <c r="C222" s="292"/>
      <c r="D222" s="292"/>
      <c r="E222" s="293"/>
      <c r="F222" s="277"/>
      <c r="G222" s="278"/>
      <c r="H222" s="5"/>
      <c r="I222" s="65"/>
      <c r="J222" s="5"/>
      <c r="K222" s="5"/>
      <c r="L222" s="66"/>
      <c r="O222" s="8" t="s">
        <v>87</v>
      </c>
      <c r="P222" s="8" t="s">
        <v>82</v>
      </c>
    </row>
    <row r="223" spans="1:19" s="27" customFormat="1" ht="28.5" customHeight="1" x14ac:dyDescent="0.25">
      <c r="A223" s="78"/>
      <c r="B223" s="291" t="str">
        <f>IF(Intro!$G$22="English",O223,P223)</f>
        <v>Minimum quantity requirement</v>
      </c>
      <c r="C223" s="292"/>
      <c r="D223" s="292"/>
      <c r="E223" s="293"/>
      <c r="F223" s="277"/>
      <c r="G223" s="278"/>
      <c r="H223" s="5"/>
      <c r="I223" s="65"/>
      <c r="J223" s="5"/>
      <c r="K223" s="5"/>
      <c r="L223" s="66"/>
      <c r="O223" s="8" t="s">
        <v>77</v>
      </c>
      <c r="P223" s="8" t="s">
        <v>83</v>
      </c>
    </row>
    <row r="224" spans="1:19" s="27" customFormat="1" ht="28.5" customHeight="1" x14ac:dyDescent="0.25">
      <c r="A224" s="78"/>
      <c r="B224" s="291" t="str">
        <f>IF(Intro!$G$22="English",O224,P224)</f>
        <v>Availability of on-hand inventory</v>
      </c>
      <c r="C224" s="292"/>
      <c r="D224" s="292"/>
      <c r="E224" s="293"/>
      <c r="F224" s="277"/>
      <c r="G224" s="278"/>
      <c r="H224" s="5"/>
      <c r="I224" s="65"/>
      <c r="J224" s="5"/>
      <c r="K224" s="5"/>
      <c r="L224" s="66"/>
      <c r="O224" s="8" t="s">
        <v>71</v>
      </c>
      <c r="P224" s="8" t="s">
        <v>84</v>
      </c>
    </row>
    <row r="225" spans="1:19" s="27" customFormat="1" ht="28.5" customHeight="1" x14ac:dyDescent="0.25">
      <c r="A225" s="78"/>
      <c r="B225" s="291" t="str">
        <f>IF(Intro!$G$22="English",O225,P225)</f>
        <v>After-sale service or warranties</v>
      </c>
      <c r="C225" s="292"/>
      <c r="D225" s="292"/>
      <c r="E225" s="293"/>
      <c r="F225" s="277"/>
      <c r="G225" s="278"/>
      <c r="H225" s="5"/>
      <c r="I225" s="65"/>
      <c r="J225" s="5"/>
      <c r="K225" s="5"/>
      <c r="L225" s="66"/>
      <c r="O225" s="8" t="s">
        <v>286</v>
      </c>
      <c r="P225" s="8" t="s">
        <v>85</v>
      </c>
    </row>
    <row r="226" spans="1:19" s="27" customFormat="1" ht="28.5" customHeight="1" x14ac:dyDescent="0.25">
      <c r="A226" s="78"/>
      <c r="B226" s="291" t="str">
        <f>IF(Intro!$G$22="English",O226,P226)</f>
        <v>Long-term supply relationship</v>
      </c>
      <c r="C226" s="292"/>
      <c r="D226" s="292"/>
      <c r="E226" s="293"/>
      <c r="F226" s="277"/>
      <c r="G226" s="278"/>
      <c r="H226" s="5"/>
      <c r="I226" s="65"/>
      <c r="J226" s="5"/>
      <c r="K226" s="5"/>
      <c r="L226" s="66"/>
      <c r="O226" s="8" t="s">
        <v>56</v>
      </c>
      <c r="P226" s="7" t="s">
        <v>429</v>
      </c>
    </row>
    <row r="227" spans="1:19" s="27" customFormat="1" ht="28.5" customHeight="1" x14ac:dyDescent="0.25">
      <c r="A227" s="78"/>
      <c r="B227" s="291" t="str">
        <f>IF(Intro!$G$22="English",O227,P227)</f>
        <v>Geographic location of supplier</v>
      </c>
      <c r="C227" s="292"/>
      <c r="D227" s="292"/>
      <c r="E227" s="293"/>
      <c r="F227" s="277"/>
      <c r="G227" s="278"/>
      <c r="H227" s="5"/>
      <c r="I227" s="65"/>
      <c r="J227" s="5"/>
      <c r="K227" s="5"/>
      <c r="L227" s="66"/>
      <c r="O227" s="8" t="s">
        <v>55</v>
      </c>
      <c r="P227" s="8" t="s">
        <v>60</v>
      </c>
    </row>
    <row r="228" spans="1:19" s="27" customFormat="1" ht="71.25" customHeight="1" x14ac:dyDescent="0.25">
      <c r="A228" s="78"/>
      <c r="B228" s="291" t="str">
        <f>IF(Intro!$G$22="English",O228,P228)</f>
        <v>Other factors that are very important</v>
      </c>
      <c r="C228" s="292"/>
      <c r="D228" s="292"/>
      <c r="E228" s="293"/>
      <c r="F228" s="298"/>
      <c r="G228" s="299"/>
      <c r="H228" s="299"/>
      <c r="I228" s="299"/>
      <c r="J228" s="299"/>
      <c r="K228" s="299"/>
      <c r="L228" s="300"/>
      <c r="O228" s="8" t="s">
        <v>399</v>
      </c>
      <c r="P228" s="8" t="s">
        <v>401</v>
      </c>
    </row>
    <row r="229" spans="1:19" s="27" customFormat="1" ht="71.25" customHeight="1" x14ac:dyDescent="0.25">
      <c r="A229" s="78"/>
      <c r="B229" s="291" t="str">
        <f>IF(Intro!$G$22="English",O229,P229)</f>
        <v>Other factors that are somewhat important</v>
      </c>
      <c r="C229" s="292"/>
      <c r="D229" s="292"/>
      <c r="E229" s="293"/>
      <c r="F229" s="298"/>
      <c r="G229" s="299"/>
      <c r="H229" s="299"/>
      <c r="I229" s="299"/>
      <c r="J229" s="299"/>
      <c r="K229" s="299"/>
      <c r="L229" s="300"/>
      <c r="O229" s="8" t="s">
        <v>400</v>
      </c>
      <c r="P229" s="8" t="s">
        <v>402</v>
      </c>
    </row>
    <row r="230" spans="1:19" s="27" customFormat="1" x14ac:dyDescent="0.25">
      <c r="A230" s="78"/>
      <c r="B230" s="75"/>
      <c r="C230" s="76"/>
      <c r="D230" s="76"/>
      <c r="E230" s="76"/>
      <c r="F230" s="76"/>
      <c r="G230" s="76"/>
      <c r="H230" s="76"/>
      <c r="I230" s="76"/>
      <c r="J230" s="76"/>
      <c r="K230" s="76"/>
      <c r="L230" s="77"/>
    </row>
    <row r="231" spans="1:19" s="9" customFormat="1" x14ac:dyDescent="0.25">
      <c r="A231" s="23"/>
      <c r="B231" s="305" t="s">
        <v>264</v>
      </c>
      <c r="C231" s="306"/>
      <c r="D231" s="306"/>
      <c r="E231" s="306"/>
      <c r="F231" s="306"/>
      <c r="G231" s="306"/>
      <c r="H231" s="306"/>
      <c r="I231" s="306"/>
      <c r="J231" s="306"/>
      <c r="K231" s="306"/>
      <c r="L231" s="307"/>
      <c r="M231" s="47"/>
    </row>
    <row r="232" spans="1:19" s="27" customFormat="1" x14ac:dyDescent="0.25">
      <c r="A232" s="78"/>
      <c r="B232" s="74"/>
      <c r="C232" s="63"/>
      <c r="D232" s="63"/>
      <c r="E232" s="63"/>
      <c r="F232" s="63"/>
      <c r="G232" s="63"/>
      <c r="H232" s="63"/>
      <c r="I232" s="63"/>
      <c r="J232" s="63"/>
      <c r="K232" s="63"/>
      <c r="L232" s="64"/>
      <c r="O232" s="8"/>
      <c r="P232" s="8"/>
    </row>
    <row r="233" spans="1:19" s="27" customFormat="1" x14ac:dyDescent="0.25">
      <c r="A233" s="78"/>
      <c r="B233" s="283" t="str">
        <f>IF(Intro!$G$22="English",O233,P233)</f>
        <v xml:space="preserve">Are domestically produced and imported goods sold through the same channels of distribution? </v>
      </c>
      <c r="C233" s="284"/>
      <c r="D233" s="284"/>
      <c r="E233" s="284"/>
      <c r="F233" s="284"/>
      <c r="G233" s="284"/>
      <c r="H233" s="284"/>
      <c r="I233" s="284"/>
      <c r="J233" s="284"/>
      <c r="K233" s="284"/>
      <c r="L233" s="285"/>
      <c r="O233" s="8" t="s">
        <v>224</v>
      </c>
      <c r="P233" s="8" t="s">
        <v>225</v>
      </c>
    </row>
    <row r="234" spans="1:19" s="27" customFormat="1" x14ac:dyDescent="0.25">
      <c r="A234" s="78"/>
      <c r="B234" s="74"/>
      <c r="C234" s="63"/>
      <c r="D234" s="63"/>
      <c r="E234" s="63"/>
      <c r="F234" s="63"/>
      <c r="G234" s="63"/>
      <c r="H234" s="63"/>
      <c r="I234" s="63"/>
      <c r="J234" s="63"/>
      <c r="K234" s="63"/>
      <c r="L234" s="64"/>
      <c r="O234" s="8"/>
      <c r="P234" s="8"/>
    </row>
    <row r="235" spans="1:19" x14ac:dyDescent="0.25">
      <c r="A235" s="23"/>
      <c r="B235" s="286" t="str">
        <f>IF(Intro!$G$22="English",O235,P235)</f>
        <v>Response</v>
      </c>
      <c r="C235" s="287"/>
      <c r="D235" s="111"/>
      <c r="E235" s="8"/>
      <c r="F235" s="63"/>
      <c r="G235" s="63"/>
      <c r="H235" s="63"/>
      <c r="I235" s="63"/>
      <c r="J235" s="63"/>
      <c r="K235" s="63"/>
      <c r="L235" s="64"/>
      <c r="M235" s="8"/>
      <c r="O235" s="8" t="s">
        <v>205</v>
      </c>
      <c r="P235" s="8" t="s">
        <v>206</v>
      </c>
      <c r="S235" s="27"/>
    </row>
    <row r="236" spans="1:19" s="27" customFormat="1" x14ac:dyDescent="0.25">
      <c r="A236" s="78"/>
      <c r="B236" s="74"/>
      <c r="C236" s="63"/>
      <c r="D236" s="63"/>
      <c r="E236" s="63"/>
      <c r="F236" s="63"/>
      <c r="G236" s="63"/>
      <c r="H236" s="63"/>
      <c r="I236" s="63"/>
      <c r="J236" s="63"/>
      <c r="K236" s="63"/>
      <c r="L236" s="64"/>
      <c r="O236" s="8"/>
      <c r="P236" s="8"/>
    </row>
    <row r="237" spans="1:19" s="27" customFormat="1" ht="31.5" customHeight="1" x14ac:dyDescent="0.25">
      <c r="A237" s="78"/>
      <c r="B237" s="283" t="str">
        <f>IF(Intro!$G$22="English",O237,P237)</f>
        <v>If not, explain the differences. Further, provide details if there are differences among the  distribution channels of full truck bodies, truck body kits, dry truck bodies, refrigerated truck bodies and other truck bodies.</v>
      </c>
      <c r="C237" s="284"/>
      <c r="D237" s="284"/>
      <c r="E237" s="284"/>
      <c r="F237" s="284"/>
      <c r="G237" s="284"/>
      <c r="H237" s="284"/>
      <c r="I237" s="284"/>
      <c r="J237" s="284"/>
      <c r="K237" s="284"/>
      <c r="L237" s="285"/>
      <c r="O237" s="8" t="s">
        <v>503</v>
      </c>
      <c r="P237" s="8" t="s">
        <v>504</v>
      </c>
    </row>
    <row r="238" spans="1:19" s="27" customFormat="1" x14ac:dyDescent="0.25">
      <c r="A238" s="78"/>
      <c r="B238" s="74"/>
      <c r="C238" s="63"/>
      <c r="D238" s="63"/>
      <c r="E238" s="63"/>
      <c r="F238" s="63"/>
      <c r="G238" s="63"/>
      <c r="H238" s="63"/>
      <c r="I238" s="63"/>
      <c r="J238" s="63"/>
      <c r="K238" s="63"/>
      <c r="L238" s="64"/>
      <c r="O238" s="8"/>
      <c r="P238" s="8"/>
    </row>
    <row r="239" spans="1:19" s="9" customFormat="1" x14ac:dyDescent="0.25">
      <c r="A239" s="23"/>
      <c r="B239" s="279"/>
      <c r="C239" s="280"/>
      <c r="D239" s="280"/>
      <c r="E239" s="280"/>
      <c r="F239" s="280"/>
      <c r="G239" s="280"/>
      <c r="H239" s="280"/>
      <c r="I239" s="280"/>
      <c r="J239" s="280"/>
      <c r="K239" s="280"/>
      <c r="L239" s="281"/>
      <c r="M239" s="27"/>
    </row>
    <row r="240" spans="1:19" s="9" customFormat="1" x14ac:dyDescent="0.25">
      <c r="A240" s="23"/>
      <c r="B240" s="279"/>
      <c r="C240" s="280"/>
      <c r="D240" s="280"/>
      <c r="E240" s="280"/>
      <c r="F240" s="280"/>
      <c r="G240" s="280"/>
      <c r="H240" s="280"/>
      <c r="I240" s="280"/>
      <c r="J240" s="280"/>
      <c r="K240" s="280"/>
      <c r="L240" s="281"/>
      <c r="M240" s="27"/>
    </row>
    <row r="241" spans="1:16" s="9" customFormat="1" x14ac:dyDescent="0.25">
      <c r="A241" s="23"/>
      <c r="B241" s="279"/>
      <c r="C241" s="280"/>
      <c r="D241" s="280"/>
      <c r="E241" s="280"/>
      <c r="F241" s="280"/>
      <c r="G241" s="280"/>
      <c r="H241" s="280"/>
      <c r="I241" s="280"/>
      <c r="J241" s="280"/>
      <c r="K241" s="280"/>
      <c r="L241" s="281"/>
      <c r="M241" s="27"/>
    </row>
    <row r="242" spans="1:16" s="9" customFormat="1" x14ac:dyDescent="0.25">
      <c r="A242" s="23"/>
      <c r="B242" s="279"/>
      <c r="C242" s="280"/>
      <c r="D242" s="280"/>
      <c r="E242" s="280"/>
      <c r="F242" s="280"/>
      <c r="G242" s="280"/>
      <c r="H242" s="280"/>
      <c r="I242" s="280"/>
      <c r="J242" s="280"/>
      <c r="K242" s="280"/>
      <c r="L242" s="281"/>
      <c r="M242" s="27"/>
    </row>
    <row r="243" spans="1:16" s="9" customFormat="1" x14ac:dyDescent="0.25">
      <c r="A243" s="23"/>
      <c r="B243" s="279"/>
      <c r="C243" s="280"/>
      <c r="D243" s="280"/>
      <c r="E243" s="280"/>
      <c r="F243" s="280"/>
      <c r="G243" s="280"/>
      <c r="H243" s="280"/>
      <c r="I243" s="280"/>
      <c r="J243" s="280"/>
      <c r="K243" s="280"/>
      <c r="L243" s="281"/>
      <c r="M243" s="27"/>
    </row>
    <row r="244" spans="1:16" s="9" customFormat="1" x14ac:dyDescent="0.25">
      <c r="A244" s="23"/>
      <c r="B244" s="279"/>
      <c r="C244" s="280"/>
      <c r="D244" s="280"/>
      <c r="E244" s="280"/>
      <c r="F244" s="280"/>
      <c r="G244" s="280"/>
      <c r="H244" s="280"/>
      <c r="I244" s="280"/>
      <c r="J244" s="280"/>
      <c r="K244" s="280"/>
      <c r="L244" s="281"/>
      <c r="M244" s="27"/>
    </row>
    <row r="245" spans="1:16" s="9" customFormat="1" x14ac:dyDescent="0.25">
      <c r="A245" s="23"/>
      <c r="B245" s="279"/>
      <c r="C245" s="280"/>
      <c r="D245" s="280"/>
      <c r="E245" s="280"/>
      <c r="F245" s="280"/>
      <c r="G245" s="280"/>
      <c r="H245" s="280"/>
      <c r="I245" s="280"/>
      <c r="J245" s="280"/>
      <c r="K245" s="280"/>
      <c r="L245" s="281"/>
      <c r="M245" s="27"/>
    </row>
    <row r="246" spans="1:16" s="9" customFormat="1" x14ac:dyDescent="0.25">
      <c r="A246" s="23"/>
      <c r="B246" s="279"/>
      <c r="C246" s="280"/>
      <c r="D246" s="280"/>
      <c r="E246" s="280"/>
      <c r="F246" s="280"/>
      <c r="G246" s="280"/>
      <c r="H246" s="280"/>
      <c r="I246" s="280"/>
      <c r="J246" s="280"/>
      <c r="K246" s="280"/>
      <c r="L246" s="281"/>
      <c r="M246" s="27"/>
    </row>
    <row r="247" spans="1:16" s="27" customFormat="1" x14ac:dyDescent="0.25">
      <c r="A247" s="78"/>
      <c r="B247" s="75"/>
      <c r="C247" s="76"/>
      <c r="D247" s="76"/>
      <c r="E247" s="76"/>
      <c r="F247" s="76"/>
      <c r="G247" s="76"/>
      <c r="H247" s="76"/>
      <c r="I247" s="76"/>
      <c r="J247" s="76"/>
      <c r="K247" s="76"/>
      <c r="L247" s="77"/>
      <c r="O247" s="8"/>
      <c r="P247" s="8"/>
    </row>
    <row r="248" spans="1:16" s="9" customFormat="1" x14ac:dyDescent="0.25">
      <c r="A248" s="23"/>
      <c r="B248" s="305" t="s">
        <v>265</v>
      </c>
      <c r="C248" s="306"/>
      <c r="D248" s="306"/>
      <c r="E248" s="306"/>
      <c r="F248" s="306"/>
      <c r="G248" s="306"/>
      <c r="H248" s="306"/>
      <c r="I248" s="306"/>
      <c r="J248" s="306"/>
      <c r="K248" s="306"/>
      <c r="L248" s="307"/>
      <c r="M248" s="47"/>
    </row>
    <row r="249" spans="1:16" s="27" customFormat="1" x14ac:dyDescent="0.25">
      <c r="A249" s="78"/>
      <c r="B249" s="198" t="str">
        <f>IF(Intro!$G$22="English",O249,P249)</f>
        <v>Are the goods produced in Canada and the goods imported from the countries listed below physically (or functionally) interchangeable for the same intended purposes or applications?</v>
      </c>
      <c r="C249" s="199"/>
      <c r="D249" s="199"/>
      <c r="E249" s="199"/>
      <c r="F249" s="199"/>
      <c r="G249" s="199"/>
      <c r="H249" s="199"/>
      <c r="I249" s="199"/>
      <c r="J249" s="199"/>
      <c r="K249" s="199"/>
      <c r="L249" s="200"/>
      <c r="O249" s="8" t="s">
        <v>150</v>
      </c>
      <c r="P249" s="8" t="s">
        <v>334</v>
      </c>
    </row>
    <row r="250" spans="1:16" s="27" customFormat="1" x14ac:dyDescent="0.25">
      <c r="A250" s="78"/>
      <c r="B250" s="198"/>
      <c r="C250" s="199"/>
      <c r="D250" s="199"/>
      <c r="E250" s="199"/>
      <c r="F250" s="199"/>
      <c r="G250" s="199"/>
      <c r="H250" s="199"/>
      <c r="I250" s="199"/>
      <c r="J250" s="199"/>
      <c r="K250" s="199"/>
      <c r="L250" s="200"/>
    </row>
    <row r="251" spans="1:16" s="27" customFormat="1" x14ac:dyDescent="0.25">
      <c r="A251" s="78"/>
      <c r="B251" s="74"/>
      <c r="C251" s="63"/>
      <c r="D251" s="63"/>
      <c r="E251" s="63"/>
      <c r="F251" s="63"/>
      <c r="G251" s="63"/>
      <c r="H251" s="63"/>
      <c r="I251" s="63"/>
      <c r="J251" s="63"/>
      <c r="K251" s="63"/>
      <c r="L251" s="64"/>
      <c r="O251" s="27" t="s">
        <v>387</v>
      </c>
      <c r="P251" s="27" t="s">
        <v>428</v>
      </c>
    </row>
    <row r="252" spans="1:16" s="27" customFormat="1" ht="30" customHeight="1" x14ac:dyDescent="0.25">
      <c r="A252" s="78"/>
      <c r="B252" s="74"/>
      <c r="C252" s="63"/>
      <c r="D252" s="97" t="str">
        <f>IF(Intro!$G$22="English",O251,P251)</f>
        <v>Select</v>
      </c>
      <c r="E252" s="289" t="str">
        <f>IF(Intro!$G$22="English",O252,P252)</f>
        <v>If "Never", provide details. Provide any details specific to full truck bodies and truck body kits, or to dry truck bodies, refrigerated truck bodies and other truck bodies, if applicable.</v>
      </c>
      <c r="F252" s="290"/>
      <c r="G252" s="290"/>
      <c r="H252" s="290"/>
      <c r="I252" s="290"/>
      <c r="J252" s="290"/>
      <c r="K252" s="290"/>
      <c r="L252" s="290"/>
      <c r="O252" s="8" t="s">
        <v>505</v>
      </c>
      <c r="P252" s="8" t="s">
        <v>506</v>
      </c>
    </row>
    <row r="253" spans="1:16" s="27" customFormat="1" ht="114" customHeight="1" x14ac:dyDescent="0.25">
      <c r="A253" s="78"/>
      <c r="B253" s="291" t="str">
        <f>IF(Intro!$G$22="English",O253,P253)</f>
        <v>China</v>
      </c>
      <c r="C253" s="293"/>
      <c r="D253" s="123"/>
      <c r="E253" s="301"/>
      <c r="F253" s="302"/>
      <c r="G253" s="302"/>
      <c r="H253" s="302"/>
      <c r="I253" s="302"/>
      <c r="J253" s="302"/>
      <c r="K253" s="302"/>
      <c r="L253" s="303"/>
      <c r="O253" s="8" t="str">
        <f>Variables!B30</f>
        <v>China</v>
      </c>
      <c r="P253" s="8" t="str">
        <f>Variables!C30</f>
        <v>Chine</v>
      </c>
    </row>
    <row r="254" spans="1:16" s="27" customFormat="1" ht="114" customHeight="1" x14ac:dyDescent="0.25">
      <c r="A254" s="78"/>
      <c r="B254" s="291" t="str">
        <f>IF(Intro!$G$22="English",O254,P254)</f>
        <v>United States</v>
      </c>
      <c r="C254" s="293"/>
      <c r="D254" s="123"/>
      <c r="E254" s="301"/>
      <c r="F254" s="302"/>
      <c r="G254" s="302"/>
      <c r="H254" s="302"/>
      <c r="I254" s="302"/>
      <c r="J254" s="302"/>
      <c r="K254" s="302"/>
      <c r="L254" s="303"/>
      <c r="O254" s="8" t="str">
        <f>Variables!B31</f>
        <v>United States</v>
      </c>
      <c r="P254" s="8" t="str">
        <f>Variables!C31</f>
        <v>États-Unis</v>
      </c>
    </row>
    <row r="255" spans="1:16" s="27" customFormat="1" ht="114" customHeight="1" x14ac:dyDescent="0.25">
      <c r="A255" s="78"/>
      <c r="B255" s="291" t="str">
        <f>IF(Intro!$G$22="English",O255,P255)</f>
        <v>Other countries</v>
      </c>
      <c r="C255" s="293"/>
      <c r="D255" s="123"/>
      <c r="E255" s="301"/>
      <c r="F255" s="302"/>
      <c r="G255" s="302"/>
      <c r="H255" s="302"/>
      <c r="I255" s="302"/>
      <c r="J255" s="302"/>
      <c r="K255" s="302"/>
      <c r="L255" s="303"/>
      <c r="O255" s="8" t="str">
        <f>Variables!B32</f>
        <v>Other countries</v>
      </c>
      <c r="P255" s="8" t="str">
        <f>Variables!C32</f>
        <v>Autres pays</v>
      </c>
    </row>
    <row r="256" spans="1:16" s="27" customFormat="1" ht="28.5" customHeight="1" x14ac:dyDescent="0.25">
      <c r="A256" s="78"/>
      <c r="B256" s="291" t="str">
        <f>IF(Intro!$G$22="English",O256,P256)</f>
        <v>Other countries include:</v>
      </c>
      <c r="C256" s="293"/>
      <c r="D256" s="266"/>
      <c r="E256" s="267"/>
      <c r="F256" s="267"/>
      <c r="G256" s="267"/>
      <c r="H256" s="267"/>
      <c r="I256" s="267"/>
      <c r="J256" s="267"/>
      <c r="K256" s="267"/>
      <c r="L256" s="268"/>
      <c r="O256" s="8" t="s">
        <v>306</v>
      </c>
      <c r="P256" s="8" t="s">
        <v>307</v>
      </c>
    </row>
    <row r="257" spans="1:18" s="27" customFormat="1" x14ac:dyDescent="0.25">
      <c r="A257" s="78"/>
      <c r="B257" s="75"/>
      <c r="C257" s="76"/>
      <c r="D257" s="76"/>
      <c r="E257" s="76"/>
      <c r="F257" s="76"/>
      <c r="G257" s="76"/>
      <c r="H257" s="76"/>
      <c r="I257" s="76"/>
      <c r="J257" s="76"/>
      <c r="K257" s="76"/>
      <c r="L257" s="77"/>
      <c r="O257" s="8"/>
      <c r="P257" s="8"/>
      <c r="Q257" s="8"/>
      <c r="R257" s="8"/>
    </row>
    <row r="258" spans="1:18" s="27" customFormat="1" x14ac:dyDescent="0.25">
      <c r="A258" s="78"/>
      <c r="B258" s="305" t="s">
        <v>266</v>
      </c>
      <c r="C258" s="306"/>
      <c r="D258" s="306"/>
      <c r="E258" s="306"/>
      <c r="F258" s="306"/>
      <c r="G258" s="306"/>
      <c r="H258" s="306"/>
      <c r="I258" s="306"/>
      <c r="J258" s="306"/>
      <c r="K258" s="306"/>
      <c r="L258" s="307"/>
      <c r="O258" s="8"/>
      <c r="P258" s="8"/>
      <c r="Q258" s="8"/>
      <c r="R258" s="8"/>
    </row>
    <row r="259" spans="1:18" s="27" customFormat="1" x14ac:dyDescent="0.25">
      <c r="A259" s="78"/>
      <c r="B259" s="198" t="str">
        <f>IF(Intro!$G$22="English",O259,P259)</f>
        <v xml:space="preserve">Are full truck bodies and truck body kits physically or functionally interchangeable for the same intended purposes or applications? </v>
      </c>
      <c r="C259" s="199"/>
      <c r="D259" s="199"/>
      <c r="E259" s="199"/>
      <c r="F259" s="199"/>
      <c r="G259" s="199"/>
      <c r="H259" s="199"/>
      <c r="I259" s="199"/>
      <c r="J259" s="199"/>
      <c r="K259" s="199"/>
      <c r="L259" s="200"/>
      <c r="O259" s="8" t="s">
        <v>507</v>
      </c>
      <c r="P259" s="8" t="s">
        <v>508</v>
      </c>
      <c r="Q259" s="8"/>
      <c r="R259" s="8"/>
    </row>
    <row r="260" spans="1:18" s="27" customFormat="1" x14ac:dyDescent="0.25">
      <c r="A260" s="78"/>
      <c r="B260" s="198"/>
      <c r="C260" s="199"/>
      <c r="D260" s="199"/>
      <c r="E260" s="199"/>
      <c r="F260" s="199"/>
      <c r="G260" s="199"/>
      <c r="H260" s="199"/>
      <c r="I260" s="199"/>
      <c r="J260" s="199"/>
      <c r="K260" s="199"/>
      <c r="L260" s="200"/>
      <c r="O260" s="8"/>
      <c r="P260" s="8"/>
      <c r="Q260" s="8"/>
      <c r="R260" s="8"/>
    </row>
    <row r="261" spans="1:18" s="27" customFormat="1" x14ac:dyDescent="0.25">
      <c r="A261" s="78"/>
      <c r="B261" s="279"/>
      <c r="C261" s="280"/>
      <c r="D261" s="280"/>
      <c r="E261" s="280"/>
      <c r="F261" s="280"/>
      <c r="G261" s="280"/>
      <c r="H261" s="280"/>
      <c r="I261" s="280"/>
      <c r="J261" s="280"/>
      <c r="K261" s="280"/>
      <c r="L261" s="281"/>
      <c r="O261" s="8"/>
      <c r="P261" s="8"/>
      <c r="Q261" s="8"/>
      <c r="R261" s="8"/>
    </row>
    <row r="262" spans="1:18" s="27" customFormat="1" x14ac:dyDescent="0.25">
      <c r="A262" s="78"/>
      <c r="B262" s="279"/>
      <c r="C262" s="280"/>
      <c r="D262" s="280"/>
      <c r="E262" s="280"/>
      <c r="F262" s="280"/>
      <c r="G262" s="280"/>
      <c r="H262" s="280"/>
      <c r="I262" s="280"/>
      <c r="J262" s="280"/>
      <c r="K262" s="280"/>
      <c r="L262" s="281"/>
      <c r="O262" s="8"/>
      <c r="P262" s="8"/>
      <c r="Q262" s="8"/>
      <c r="R262" s="8"/>
    </row>
    <row r="263" spans="1:18" s="27" customFormat="1" x14ac:dyDescent="0.25">
      <c r="A263" s="78"/>
      <c r="B263" s="279"/>
      <c r="C263" s="280"/>
      <c r="D263" s="280"/>
      <c r="E263" s="280"/>
      <c r="F263" s="280"/>
      <c r="G263" s="280"/>
      <c r="H263" s="280"/>
      <c r="I263" s="280"/>
      <c r="J263" s="280"/>
      <c r="K263" s="280"/>
      <c r="L263" s="281"/>
      <c r="O263" s="8"/>
      <c r="P263" s="8"/>
      <c r="Q263" s="8"/>
      <c r="R263" s="8"/>
    </row>
    <row r="264" spans="1:18" s="27" customFormat="1" x14ac:dyDescent="0.25">
      <c r="A264" s="78"/>
      <c r="B264" s="279"/>
      <c r="C264" s="280"/>
      <c r="D264" s="280"/>
      <c r="E264" s="280"/>
      <c r="F264" s="280"/>
      <c r="G264" s="280"/>
      <c r="H264" s="280"/>
      <c r="I264" s="280"/>
      <c r="J264" s="280"/>
      <c r="K264" s="280"/>
      <c r="L264" s="281"/>
      <c r="O264" s="8"/>
      <c r="P264" s="8"/>
      <c r="Q264" s="8"/>
      <c r="R264" s="8"/>
    </row>
    <row r="265" spans="1:18" s="27" customFormat="1" x14ac:dyDescent="0.25">
      <c r="A265" s="78"/>
      <c r="B265" s="279"/>
      <c r="C265" s="280"/>
      <c r="D265" s="280"/>
      <c r="E265" s="280"/>
      <c r="F265" s="280"/>
      <c r="G265" s="280"/>
      <c r="H265" s="280"/>
      <c r="I265" s="280"/>
      <c r="J265" s="280"/>
      <c r="K265" s="280"/>
      <c r="L265" s="281"/>
      <c r="O265" s="8"/>
      <c r="P265" s="8"/>
      <c r="Q265" s="8"/>
      <c r="R265" s="8"/>
    </row>
    <row r="266" spans="1:18" s="27" customFormat="1" x14ac:dyDescent="0.25">
      <c r="A266" s="78"/>
      <c r="B266" s="279"/>
      <c r="C266" s="280"/>
      <c r="D266" s="280"/>
      <c r="E266" s="280"/>
      <c r="F266" s="280"/>
      <c r="G266" s="280"/>
      <c r="H266" s="280"/>
      <c r="I266" s="280"/>
      <c r="J266" s="280"/>
      <c r="K266" s="280"/>
      <c r="L266" s="281"/>
      <c r="O266" s="8"/>
      <c r="P266" s="8"/>
      <c r="Q266" s="8"/>
      <c r="R266" s="8"/>
    </row>
    <row r="267" spans="1:18" s="27" customFormat="1" x14ac:dyDescent="0.25">
      <c r="A267" s="78"/>
      <c r="B267" s="279"/>
      <c r="C267" s="280"/>
      <c r="D267" s="280"/>
      <c r="E267" s="280"/>
      <c r="F267" s="280"/>
      <c r="G267" s="280"/>
      <c r="H267" s="280"/>
      <c r="I267" s="280"/>
      <c r="J267" s="280"/>
      <c r="K267" s="280"/>
      <c r="L267" s="281"/>
      <c r="O267" s="8"/>
      <c r="P267" s="8"/>
      <c r="Q267" s="8"/>
      <c r="R267" s="8"/>
    </row>
    <row r="268" spans="1:18" s="27" customFormat="1" x14ac:dyDescent="0.25">
      <c r="A268" s="78"/>
      <c r="B268" s="279"/>
      <c r="C268" s="280"/>
      <c r="D268" s="280"/>
      <c r="E268" s="280"/>
      <c r="F268" s="280"/>
      <c r="G268" s="280"/>
      <c r="H268" s="280"/>
      <c r="I268" s="280"/>
      <c r="J268" s="280"/>
      <c r="K268" s="280"/>
      <c r="L268" s="281"/>
      <c r="O268" s="8"/>
      <c r="P268" s="8"/>
      <c r="Q268" s="8"/>
      <c r="R268" s="8"/>
    </row>
    <row r="269" spans="1:18" s="27" customFormat="1" x14ac:dyDescent="0.25">
      <c r="A269" s="78"/>
      <c r="B269" s="74"/>
      <c r="C269" s="63"/>
      <c r="D269" s="63"/>
      <c r="E269" s="63"/>
      <c r="F269" s="63"/>
      <c r="G269" s="63"/>
      <c r="H269" s="63"/>
      <c r="I269" s="63"/>
      <c r="J269" s="63"/>
      <c r="K269" s="63"/>
      <c r="L269" s="64"/>
      <c r="O269" s="8"/>
      <c r="P269" s="8"/>
      <c r="Q269" s="8"/>
      <c r="R269" s="8"/>
    </row>
    <row r="270" spans="1:18" s="27" customFormat="1" x14ac:dyDescent="0.25">
      <c r="A270" s="78"/>
      <c r="B270" s="305" t="s">
        <v>131</v>
      </c>
      <c r="C270" s="306"/>
      <c r="D270" s="306"/>
      <c r="E270" s="306"/>
      <c r="F270" s="306"/>
      <c r="G270" s="306"/>
      <c r="H270" s="306"/>
      <c r="I270" s="306"/>
      <c r="J270" s="306"/>
      <c r="K270" s="306"/>
      <c r="L270" s="307"/>
      <c r="O270" s="8"/>
      <c r="P270" s="8"/>
      <c r="Q270" s="8"/>
      <c r="R270" s="8"/>
    </row>
    <row r="271" spans="1:18" s="27" customFormat="1" ht="15" x14ac:dyDescent="0.25">
      <c r="A271" s="78"/>
      <c r="B271" s="198" t="str">
        <f>IF(Intro!$G$22="English",O271,P271)</f>
        <v>Are dry truck bodies, refrigerated truck bodies and other truck bodies physically or functionally interchangeable for the same intended purposes or applications?</v>
      </c>
      <c r="C271" s="199"/>
      <c r="D271" s="199"/>
      <c r="E271" s="199"/>
      <c r="F271" s="199"/>
      <c r="G271" s="199"/>
      <c r="H271" s="199"/>
      <c r="I271" s="199"/>
      <c r="J271" s="199"/>
      <c r="K271" s="199"/>
      <c r="L271" s="200"/>
      <c r="O271" s="126" t="s">
        <v>509</v>
      </c>
      <c r="P271" s="8" t="s">
        <v>510</v>
      </c>
      <c r="Q271" s="8"/>
      <c r="R271" s="8"/>
    </row>
    <row r="272" spans="1:18" s="27" customFormat="1" x14ac:dyDescent="0.25">
      <c r="A272" s="78"/>
      <c r="B272" s="198"/>
      <c r="C272" s="199"/>
      <c r="D272" s="199"/>
      <c r="E272" s="199"/>
      <c r="F272" s="199"/>
      <c r="G272" s="199"/>
      <c r="H272" s="199"/>
      <c r="I272" s="199"/>
      <c r="J272" s="199"/>
      <c r="K272" s="199"/>
      <c r="L272" s="200"/>
      <c r="O272" s="8"/>
      <c r="P272" s="8"/>
      <c r="Q272" s="8"/>
      <c r="R272" s="8"/>
    </row>
    <row r="273" spans="1:18" s="27" customFormat="1" x14ac:dyDescent="0.25">
      <c r="A273" s="78"/>
      <c r="B273" s="279"/>
      <c r="C273" s="280"/>
      <c r="D273" s="280"/>
      <c r="E273" s="280"/>
      <c r="F273" s="280"/>
      <c r="G273" s="280"/>
      <c r="H273" s="280"/>
      <c r="I273" s="280"/>
      <c r="J273" s="280"/>
      <c r="K273" s="280"/>
      <c r="L273" s="281"/>
      <c r="O273" s="8"/>
      <c r="P273" s="8"/>
      <c r="Q273" s="8"/>
      <c r="R273" s="8"/>
    </row>
    <row r="274" spans="1:18" s="27" customFormat="1" x14ac:dyDescent="0.25">
      <c r="A274" s="78"/>
      <c r="B274" s="279"/>
      <c r="C274" s="280"/>
      <c r="D274" s="280"/>
      <c r="E274" s="280"/>
      <c r="F274" s="280"/>
      <c r="G274" s="280"/>
      <c r="H274" s="280"/>
      <c r="I274" s="280"/>
      <c r="J274" s="280"/>
      <c r="K274" s="280"/>
      <c r="L274" s="281"/>
      <c r="O274" s="8"/>
      <c r="P274" s="8"/>
      <c r="Q274" s="8"/>
      <c r="R274" s="8"/>
    </row>
    <row r="275" spans="1:18" s="27" customFormat="1" x14ac:dyDescent="0.25">
      <c r="A275" s="78"/>
      <c r="B275" s="279"/>
      <c r="C275" s="280"/>
      <c r="D275" s="280"/>
      <c r="E275" s="280"/>
      <c r="F275" s="280"/>
      <c r="G275" s="280"/>
      <c r="H275" s="280"/>
      <c r="I275" s="280"/>
      <c r="J275" s="280"/>
      <c r="K275" s="280"/>
      <c r="L275" s="281"/>
      <c r="O275" s="8"/>
      <c r="P275" s="8"/>
      <c r="Q275" s="8"/>
      <c r="R275" s="8"/>
    </row>
    <row r="276" spans="1:18" s="27" customFormat="1" x14ac:dyDescent="0.25">
      <c r="A276" s="78"/>
      <c r="B276" s="279"/>
      <c r="C276" s="280"/>
      <c r="D276" s="280"/>
      <c r="E276" s="280"/>
      <c r="F276" s="280"/>
      <c r="G276" s="280"/>
      <c r="H276" s="280"/>
      <c r="I276" s="280"/>
      <c r="J276" s="280"/>
      <c r="K276" s="280"/>
      <c r="L276" s="281"/>
      <c r="O276" s="8"/>
      <c r="P276" s="8"/>
      <c r="Q276" s="8"/>
      <c r="R276" s="8"/>
    </row>
    <row r="277" spans="1:18" s="27" customFormat="1" x14ac:dyDescent="0.25">
      <c r="A277" s="78"/>
      <c r="B277" s="279"/>
      <c r="C277" s="280"/>
      <c r="D277" s="280"/>
      <c r="E277" s="280"/>
      <c r="F277" s="280"/>
      <c r="G277" s="280"/>
      <c r="H277" s="280"/>
      <c r="I277" s="280"/>
      <c r="J277" s="280"/>
      <c r="K277" s="280"/>
      <c r="L277" s="281"/>
      <c r="O277" s="8"/>
      <c r="P277" s="8"/>
      <c r="Q277" s="8"/>
      <c r="R277" s="8"/>
    </row>
    <row r="278" spans="1:18" s="27" customFormat="1" x14ac:dyDescent="0.25">
      <c r="A278" s="78"/>
      <c r="B278" s="279"/>
      <c r="C278" s="280"/>
      <c r="D278" s="280"/>
      <c r="E278" s="280"/>
      <c r="F278" s="280"/>
      <c r="G278" s="280"/>
      <c r="H278" s="280"/>
      <c r="I278" s="280"/>
      <c r="J278" s="280"/>
      <c r="K278" s="280"/>
      <c r="L278" s="281"/>
      <c r="O278" s="8"/>
      <c r="P278" s="8"/>
      <c r="Q278" s="8"/>
      <c r="R278" s="8"/>
    </row>
    <row r="279" spans="1:18" s="27" customFormat="1" x14ac:dyDescent="0.25">
      <c r="A279" s="78"/>
      <c r="B279" s="279"/>
      <c r="C279" s="280"/>
      <c r="D279" s="280"/>
      <c r="E279" s="280"/>
      <c r="F279" s="280"/>
      <c r="G279" s="280"/>
      <c r="H279" s="280"/>
      <c r="I279" s="280"/>
      <c r="J279" s="280"/>
      <c r="K279" s="280"/>
      <c r="L279" s="281"/>
      <c r="O279" s="8"/>
      <c r="P279" s="8"/>
      <c r="Q279" s="8"/>
      <c r="R279" s="8"/>
    </row>
    <row r="280" spans="1:18" s="27" customFormat="1" x14ac:dyDescent="0.25">
      <c r="A280" s="78"/>
      <c r="B280" s="279"/>
      <c r="C280" s="280"/>
      <c r="D280" s="280"/>
      <c r="E280" s="280"/>
      <c r="F280" s="280"/>
      <c r="G280" s="280"/>
      <c r="H280" s="280"/>
      <c r="I280" s="280"/>
      <c r="J280" s="280"/>
      <c r="K280" s="280"/>
      <c r="L280" s="281"/>
      <c r="O280" s="8"/>
      <c r="P280" s="8"/>
      <c r="Q280" s="8"/>
      <c r="R280" s="8"/>
    </row>
    <row r="281" spans="1:18" s="27" customFormat="1" x14ac:dyDescent="0.25">
      <c r="A281" s="78"/>
      <c r="B281" s="74"/>
      <c r="C281" s="63"/>
      <c r="D281" s="63"/>
      <c r="E281" s="63"/>
      <c r="F281" s="63"/>
      <c r="G281" s="63"/>
      <c r="H281" s="63"/>
      <c r="I281" s="63"/>
      <c r="J281" s="63"/>
      <c r="K281" s="63"/>
      <c r="L281" s="64"/>
      <c r="O281" s="8"/>
      <c r="P281" s="8"/>
      <c r="Q281" s="8"/>
      <c r="R281" s="8"/>
    </row>
    <row r="282" spans="1:18" s="9" customFormat="1" x14ac:dyDescent="0.25">
      <c r="A282" s="23"/>
      <c r="B282" s="305" t="s">
        <v>108</v>
      </c>
      <c r="C282" s="306"/>
      <c r="D282" s="306"/>
      <c r="E282" s="306"/>
      <c r="F282" s="306"/>
      <c r="G282" s="306"/>
      <c r="H282" s="306"/>
      <c r="I282" s="306"/>
      <c r="J282" s="306"/>
      <c r="K282" s="306"/>
      <c r="L282" s="307"/>
      <c r="M282" s="47"/>
    </row>
    <row r="283" spans="1:18" s="27" customFormat="1" x14ac:dyDescent="0.25">
      <c r="A283" s="78"/>
      <c r="B283" s="74"/>
      <c r="C283" s="63"/>
      <c r="D283" s="63"/>
      <c r="E283" s="63"/>
      <c r="F283" s="63"/>
      <c r="G283" s="63"/>
      <c r="H283" s="63"/>
      <c r="I283" s="63"/>
      <c r="J283" s="63"/>
      <c r="K283" s="63"/>
      <c r="L283" s="64"/>
      <c r="O283" s="8"/>
      <c r="P283" s="8"/>
    </row>
    <row r="284" spans="1:18" s="27" customFormat="1" x14ac:dyDescent="0.25">
      <c r="A284" s="78"/>
      <c r="B284" s="283" t="str">
        <f>IF(Intro!$G$22="English",O284,P284)</f>
        <v xml:space="preserve">What is the typical delivery time for the goods, from the day on which an order is placed to the day of arrival at your facility? </v>
      </c>
      <c r="C284" s="284"/>
      <c r="D284" s="284"/>
      <c r="E284" s="284"/>
      <c r="F284" s="284"/>
      <c r="G284" s="284"/>
      <c r="H284" s="284"/>
      <c r="I284" s="284"/>
      <c r="J284" s="284"/>
      <c r="K284" s="284"/>
      <c r="L284" s="285"/>
      <c r="O284" s="47" t="s">
        <v>105</v>
      </c>
      <c r="P284" s="47" t="s">
        <v>106</v>
      </c>
    </row>
    <row r="285" spans="1:18" s="27" customFormat="1" x14ac:dyDescent="0.25">
      <c r="A285" s="78"/>
      <c r="B285" s="74"/>
      <c r="C285" s="63"/>
      <c r="D285" s="63"/>
      <c r="E285" s="63"/>
      <c r="F285" s="63"/>
      <c r="G285" s="63"/>
      <c r="H285" s="63"/>
      <c r="I285" s="63"/>
      <c r="J285" s="63"/>
      <c r="K285" s="63"/>
      <c r="L285" s="64"/>
      <c r="O285" s="8" t="s">
        <v>215</v>
      </c>
      <c r="P285" s="8" t="s">
        <v>422</v>
      </c>
      <c r="Q285" s="8"/>
      <c r="R285" s="8"/>
    </row>
    <row r="286" spans="1:18" s="27" customFormat="1" x14ac:dyDescent="0.25">
      <c r="A286" s="78"/>
      <c r="B286" s="273"/>
      <c r="C286" s="274"/>
      <c r="D286" s="274"/>
      <c r="E286" s="275"/>
      <c r="F286" s="282" t="str">
        <f>IF(Intro!$G$22="English",O285,P285)</f>
        <v>Minimum days</v>
      </c>
      <c r="G286" s="282"/>
      <c r="H286" s="282" t="str">
        <f>IF(Intro!$G$22="English",O286,P286)</f>
        <v>Maximum days</v>
      </c>
      <c r="I286" s="282"/>
      <c r="J286" s="282" t="str">
        <f>IF(Intro!$G$22="English",Variables!B56,Variables!C56)</f>
        <v>Do not know</v>
      </c>
      <c r="K286" s="282"/>
      <c r="L286" s="66"/>
      <c r="O286" s="8" t="s">
        <v>216</v>
      </c>
      <c r="P286" s="8" t="s">
        <v>423</v>
      </c>
      <c r="Q286" s="8"/>
      <c r="R286" s="8"/>
    </row>
    <row r="287" spans="1:18" s="27" customFormat="1" ht="28.5" customHeight="1" x14ac:dyDescent="0.25">
      <c r="A287" s="78"/>
      <c r="B287" s="276" t="str">
        <f>IF(Intro!$G$22="English",O287,P287)</f>
        <v>Purchases of domestically produced goods from domestic producers</v>
      </c>
      <c r="C287" s="169"/>
      <c r="D287" s="169"/>
      <c r="E287" s="170"/>
      <c r="F287" s="277"/>
      <c r="G287" s="278"/>
      <c r="H287" s="277"/>
      <c r="I287" s="278"/>
      <c r="J287" s="277"/>
      <c r="K287" s="278"/>
      <c r="L287" s="66"/>
      <c r="O287" s="8" t="s">
        <v>217</v>
      </c>
      <c r="P287" s="8" t="s">
        <v>218</v>
      </c>
      <c r="Q287" s="8"/>
      <c r="R287" s="8"/>
    </row>
    <row r="288" spans="1:18" s="27" customFormat="1" ht="28.5" customHeight="1" x14ac:dyDescent="0.25">
      <c r="A288" s="78"/>
      <c r="B288" s="276" t="str">
        <f>IF(Intro!$G$22="English",O288,P288)</f>
        <v>Purchases of domestically produced goods from distributors</v>
      </c>
      <c r="C288" s="169"/>
      <c r="D288" s="169"/>
      <c r="E288" s="170"/>
      <c r="F288" s="277"/>
      <c r="G288" s="278"/>
      <c r="H288" s="277"/>
      <c r="I288" s="278"/>
      <c r="J288" s="277"/>
      <c r="K288" s="278"/>
      <c r="L288" s="66"/>
      <c r="O288" s="8" t="s">
        <v>219</v>
      </c>
      <c r="P288" s="8" t="s">
        <v>220</v>
      </c>
      <c r="Q288" s="8"/>
      <c r="R288" s="8"/>
    </row>
    <row r="289" spans="1:18" s="27" customFormat="1" x14ac:dyDescent="0.25">
      <c r="A289" s="78"/>
      <c r="B289" s="269" t="str">
        <f>IF(Intro!$G$22="English",O289,P289)</f>
        <v>Purchases of imported goods from distributors</v>
      </c>
      <c r="C289" s="270"/>
      <c r="D289" s="270"/>
      <c r="E289" s="270"/>
      <c r="F289" s="270"/>
      <c r="G289" s="270"/>
      <c r="H289" s="270"/>
      <c r="I289" s="270"/>
      <c r="J289" s="270"/>
      <c r="K289" s="270"/>
      <c r="L289" s="66"/>
      <c r="O289" s="8" t="s">
        <v>222</v>
      </c>
      <c r="P289" s="8" t="s">
        <v>221</v>
      </c>
      <c r="Q289" s="8"/>
      <c r="R289" s="8"/>
    </row>
    <row r="290" spans="1:18" s="27" customFormat="1" ht="28.5" customHeight="1" x14ac:dyDescent="0.25">
      <c r="A290"/>
      <c r="B290" s="276" t="str">
        <f>IF(Intro!$G$22="English",O290,P290)</f>
        <v>China</v>
      </c>
      <c r="C290" s="169"/>
      <c r="D290" s="169"/>
      <c r="E290" s="170"/>
      <c r="F290" s="277"/>
      <c r="G290" s="278"/>
      <c r="H290" s="277"/>
      <c r="I290" s="278"/>
      <c r="J290" s="277"/>
      <c r="K290" s="278"/>
      <c r="L290" s="66"/>
      <c r="M290" s="65"/>
      <c r="N290" s="65"/>
      <c r="O290" s="27" t="str">
        <f>Variables!B30</f>
        <v>China</v>
      </c>
      <c r="P290" s="8" t="str">
        <f>Variables!C30</f>
        <v>Chine</v>
      </c>
      <c r="Q290" s="8"/>
    </row>
    <row r="291" spans="1:18" s="27" customFormat="1" ht="28.5" customHeight="1" x14ac:dyDescent="0.25">
      <c r="B291" s="276" t="str">
        <f>IF(Intro!$G$22="English",O291,P291)</f>
        <v>United States</v>
      </c>
      <c r="C291" s="169"/>
      <c r="D291" s="169"/>
      <c r="E291" s="170"/>
      <c r="F291" s="277"/>
      <c r="G291" s="278"/>
      <c r="H291" s="277"/>
      <c r="I291" s="278"/>
      <c r="J291" s="277"/>
      <c r="K291" s="278"/>
      <c r="L291" s="66"/>
      <c r="M291" s="65"/>
      <c r="N291" s="65"/>
      <c r="O291" s="27" t="str">
        <f>Variables!B31</f>
        <v>United States</v>
      </c>
      <c r="P291" s="8" t="str">
        <f>Variables!C31</f>
        <v>États-Unis</v>
      </c>
      <c r="Q291" s="8"/>
    </row>
    <row r="292" spans="1:18" s="27" customFormat="1" ht="28.5" customHeight="1" x14ac:dyDescent="0.25">
      <c r="B292" s="276" t="str">
        <f>IF(Intro!$G$22="English",O292,P292)</f>
        <v>Other countries</v>
      </c>
      <c r="C292" s="169"/>
      <c r="D292" s="169"/>
      <c r="E292" s="170"/>
      <c r="F292" s="277"/>
      <c r="G292" s="278"/>
      <c r="H292" s="277"/>
      <c r="I292" s="278"/>
      <c r="J292" s="277"/>
      <c r="K292" s="278"/>
      <c r="L292" s="66"/>
      <c r="M292" s="65"/>
      <c r="N292" s="65"/>
      <c r="O292" s="27" t="str">
        <f>Variables!B32</f>
        <v>Other countries</v>
      </c>
      <c r="P292" s="8" t="str">
        <f>Variables!C32</f>
        <v>Autres pays</v>
      </c>
      <c r="Q292" s="8"/>
    </row>
    <row r="293" spans="1:18" s="27" customFormat="1" ht="57" customHeight="1" x14ac:dyDescent="0.25">
      <c r="A293" s="78"/>
      <c r="B293" s="276" t="str">
        <f>IF(Intro!$G$22="English",O293,P293)</f>
        <v>Other countries include:</v>
      </c>
      <c r="C293" s="169"/>
      <c r="D293" s="169"/>
      <c r="E293" s="170"/>
      <c r="F293" s="332"/>
      <c r="G293" s="333"/>
      <c r="H293" s="333"/>
      <c r="I293" s="333"/>
      <c r="J293" s="333"/>
      <c r="K293" s="334"/>
      <c r="L293" s="66"/>
      <c r="O293" s="8" t="s">
        <v>306</v>
      </c>
      <c r="P293" s="8" t="s">
        <v>307</v>
      </c>
    </row>
    <row r="294" spans="1:18" s="27" customFormat="1" x14ac:dyDescent="0.25">
      <c r="A294" s="78"/>
      <c r="B294" s="271" t="str">
        <f>IF(Intro!$G$22="English",O294,P294)</f>
        <v>Purchases of the goods where your firm is the importer of record for customs purposes</v>
      </c>
      <c r="C294" s="272"/>
      <c r="D294" s="272"/>
      <c r="E294" s="272"/>
      <c r="F294" s="272"/>
      <c r="G294" s="272"/>
      <c r="H294" s="272"/>
      <c r="I294" s="272"/>
      <c r="J294" s="272"/>
      <c r="K294" s="272"/>
      <c r="L294" s="66"/>
      <c r="O294" s="8" t="s">
        <v>223</v>
      </c>
      <c r="P294" s="8" t="s">
        <v>417</v>
      </c>
      <c r="Q294" s="8"/>
      <c r="R294" s="8"/>
    </row>
    <row r="295" spans="1:18" s="27" customFormat="1" ht="28.5" customHeight="1" x14ac:dyDescent="0.25">
      <c r="A295" s="78"/>
      <c r="B295" s="276" t="str">
        <f>B290</f>
        <v>China</v>
      </c>
      <c r="C295" s="169"/>
      <c r="D295" s="169"/>
      <c r="E295" s="170"/>
      <c r="F295" s="277"/>
      <c r="G295" s="278"/>
      <c r="H295" s="277"/>
      <c r="I295" s="278"/>
      <c r="J295" s="277"/>
      <c r="K295" s="278"/>
      <c r="L295" s="66"/>
      <c r="O295" s="8"/>
      <c r="P295" s="8"/>
    </row>
    <row r="296" spans="1:18" s="27" customFormat="1" ht="28.5" customHeight="1" x14ac:dyDescent="0.25">
      <c r="A296" s="78"/>
      <c r="B296" s="276" t="str">
        <f t="shared" ref="B296" si="0">B291</f>
        <v>United States</v>
      </c>
      <c r="C296" s="169"/>
      <c r="D296" s="169"/>
      <c r="E296" s="170"/>
      <c r="F296" s="277"/>
      <c r="G296" s="278"/>
      <c r="H296" s="277"/>
      <c r="I296" s="278"/>
      <c r="J296" s="277"/>
      <c r="K296" s="278"/>
      <c r="L296" s="66"/>
      <c r="O296" s="8"/>
      <c r="P296" s="8"/>
    </row>
    <row r="297" spans="1:18" s="27" customFormat="1" ht="28.5" customHeight="1" x14ac:dyDescent="0.25">
      <c r="A297" s="78"/>
      <c r="B297" s="276" t="str">
        <f>B292</f>
        <v>Other countries</v>
      </c>
      <c r="C297" s="169"/>
      <c r="D297" s="169"/>
      <c r="E297" s="170"/>
      <c r="F297" s="277"/>
      <c r="G297" s="278"/>
      <c r="H297" s="277"/>
      <c r="I297" s="278"/>
      <c r="J297" s="277"/>
      <c r="K297" s="278"/>
      <c r="L297" s="66"/>
      <c r="O297" s="8"/>
      <c r="P297" s="8"/>
    </row>
    <row r="298" spans="1:18" s="27" customFormat="1" ht="57" customHeight="1" x14ac:dyDescent="0.25">
      <c r="A298" s="78"/>
      <c r="B298" s="276" t="str">
        <f>B293</f>
        <v>Other countries include:</v>
      </c>
      <c r="C298" s="169"/>
      <c r="D298" s="169"/>
      <c r="E298" s="170"/>
      <c r="F298" s="332"/>
      <c r="G298" s="333"/>
      <c r="H298" s="333"/>
      <c r="I298" s="333"/>
      <c r="J298" s="333"/>
      <c r="K298" s="334"/>
      <c r="L298" s="66"/>
      <c r="O298" s="8"/>
      <c r="P298" s="8"/>
    </row>
    <row r="299" spans="1:18" s="27" customFormat="1" x14ac:dyDescent="0.25">
      <c r="A299" s="78"/>
      <c r="B299" s="75"/>
      <c r="C299" s="76"/>
      <c r="D299" s="76"/>
      <c r="E299" s="76"/>
      <c r="F299" s="76"/>
      <c r="G299" s="76"/>
      <c r="H299" s="76"/>
      <c r="I299" s="76"/>
      <c r="J299" s="76"/>
      <c r="K299" s="76"/>
      <c r="L299" s="77"/>
      <c r="O299" s="8"/>
      <c r="P299" s="8"/>
    </row>
    <row r="300" spans="1:18" s="9" customFormat="1" x14ac:dyDescent="0.25">
      <c r="A300" s="23"/>
      <c r="B300" s="305" t="s">
        <v>109</v>
      </c>
      <c r="C300" s="306"/>
      <c r="D300" s="306"/>
      <c r="E300" s="306"/>
      <c r="F300" s="306"/>
      <c r="G300" s="306"/>
      <c r="H300" s="306"/>
      <c r="I300" s="306"/>
      <c r="J300" s="306"/>
      <c r="K300" s="306"/>
      <c r="L300" s="307"/>
      <c r="M300" s="47"/>
    </row>
    <row r="301" spans="1:18" s="27" customFormat="1" x14ac:dyDescent="0.25">
      <c r="A301" s="78"/>
      <c r="B301" s="74"/>
      <c r="C301" s="63"/>
      <c r="D301" s="63"/>
      <c r="E301" s="63"/>
      <c r="F301" s="63"/>
      <c r="G301" s="63"/>
      <c r="H301" s="63"/>
      <c r="I301" s="63"/>
      <c r="J301" s="63"/>
      <c r="K301" s="63"/>
      <c r="L301" s="64"/>
      <c r="O301" s="8"/>
      <c r="P301" s="8"/>
    </row>
    <row r="302" spans="1:18" s="27" customFormat="1" x14ac:dyDescent="0.25">
      <c r="A302" s="78"/>
      <c r="B302" s="283" t="str">
        <f>IF(Intro!$G$22="English",O302,P302)</f>
        <v xml:space="preserve">Compare the goods produced in Canada and the goods produced in China based on each of the factors identified in the table below. </v>
      </c>
      <c r="C302" s="284"/>
      <c r="D302" s="284"/>
      <c r="E302" s="284"/>
      <c r="F302" s="284"/>
      <c r="G302" s="284"/>
      <c r="H302" s="284"/>
      <c r="I302" s="284"/>
      <c r="J302" s="284"/>
      <c r="K302" s="284"/>
      <c r="L302" s="285"/>
      <c r="O302" s="47" t="str">
        <f>"Compare the goods produced in Canada and the goods produced in "&amp;Variables!B30&amp;" based on each of the factors identified in the table below. "</f>
        <v xml:space="preserve">Compare the goods produced in Canada and the goods produced in China based on each of the factors identified in the table below. </v>
      </c>
      <c r="P302" s="47" t="str">
        <f>"Comparez les marchandises produites au Canada à celles qui sont produites par "&amp;Variables!C30&amp;" en fonction des facteurs mentionnés dans le tableau ci-dessous."</f>
        <v>Comparez les marchandises produites au Canada à celles qui sont produites par Chine en fonction des facteurs mentionnés dans le tableau ci-dessous.</v>
      </c>
    </row>
    <row r="303" spans="1:18" s="27" customFormat="1" x14ac:dyDescent="0.25">
      <c r="A303" s="78"/>
      <c r="B303" s="74"/>
      <c r="C303" s="63"/>
      <c r="D303" s="63"/>
      <c r="E303" s="63"/>
      <c r="F303" s="63"/>
      <c r="G303" s="63"/>
      <c r="H303" s="63"/>
      <c r="I303" s="63"/>
      <c r="J303" s="63"/>
      <c r="K303" s="63"/>
      <c r="L303" s="64"/>
      <c r="O303" s="8" t="s">
        <v>320</v>
      </c>
      <c r="P303" s="8" t="s">
        <v>321</v>
      </c>
    </row>
    <row r="304" spans="1:18" s="27" customFormat="1" x14ac:dyDescent="0.25">
      <c r="A304" s="78"/>
      <c r="B304" s="74"/>
      <c r="C304" s="63"/>
      <c r="D304" s="63"/>
      <c r="E304" s="282" t="str">
        <f>IF(Intro!$G$22="English",O303,P303)</f>
        <v>Comparability</v>
      </c>
      <c r="F304" s="282"/>
      <c r="G304" s="282"/>
      <c r="H304" s="282" t="str">
        <f>IF(Intro!$G$22="English",O304,P304)</f>
        <v>If not comparable, explain why.</v>
      </c>
      <c r="I304" s="282"/>
      <c r="J304" s="282"/>
      <c r="K304" s="282"/>
      <c r="L304" s="288"/>
      <c r="O304" s="8" t="s">
        <v>230</v>
      </c>
      <c r="P304" s="8" t="s">
        <v>231</v>
      </c>
    </row>
    <row r="305" spans="1:16" s="27" customFormat="1" ht="114" customHeight="1" x14ac:dyDescent="0.25">
      <c r="A305" s="78"/>
      <c r="B305" s="291" t="str">
        <f>IF(Intro!$G$22="English",O305,P305)</f>
        <v>Product quality</v>
      </c>
      <c r="C305" s="292"/>
      <c r="D305" s="293"/>
      <c r="E305" s="294"/>
      <c r="F305" s="295"/>
      <c r="G305" s="296"/>
      <c r="H305" s="266"/>
      <c r="I305" s="267"/>
      <c r="J305" s="267"/>
      <c r="K305" s="267"/>
      <c r="L305" s="268"/>
      <c r="O305" s="8" t="s">
        <v>67</v>
      </c>
      <c r="P305" s="8" t="s">
        <v>57</v>
      </c>
    </row>
    <row r="306" spans="1:16" s="27" customFormat="1" ht="114" customHeight="1" x14ac:dyDescent="0.25">
      <c r="A306" s="78"/>
      <c r="B306" s="291" t="str">
        <f>IF(Intro!$G$22="English",O306,P306)</f>
        <v>Range of product line</v>
      </c>
      <c r="C306" s="292"/>
      <c r="D306" s="293"/>
      <c r="E306" s="294"/>
      <c r="F306" s="295"/>
      <c r="G306" s="296"/>
      <c r="H306" s="266"/>
      <c r="I306" s="267"/>
      <c r="J306" s="267"/>
      <c r="K306" s="267"/>
      <c r="L306" s="268"/>
      <c r="O306" s="8" t="s">
        <v>54</v>
      </c>
      <c r="P306" s="8" t="s">
        <v>58</v>
      </c>
    </row>
    <row r="307" spans="1:16" s="27" customFormat="1" ht="114" customHeight="1" x14ac:dyDescent="0.25">
      <c r="A307" s="78"/>
      <c r="B307" s="291" t="str">
        <f>IF(Intro!$G$22="English",O307,P307)</f>
        <v>Product meets technical specifications</v>
      </c>
      <c r="C307" s="292"/>
      <c r="D307" s="293"/>
      <c r="E307" s="294"/>
      <c r="F307" s="295"/>
      <c r="G307" s="296"/>
      <c r="H307" s="266"/>
      <c r="I307" s="267"/>
      <c r="J307" s="267"/>
      <c r="K307" s="267"/>
      <c r="L307" s="268"/>
      <c r="O307" s="8" t="s">
        <v>75</v>
      </c>
      <c r="P307" s="8" t="s">
        <v>78</v>
      </c>
    </row>
    <row r="308" spans="1:16" s="27" customFormat="1" ht="114" customHeight="1" x14ac:dyDescent="0.25">
      <c r="A308" s="78"/>
      <c r="B308" s="291" t="str">
        <f>IF(Intro!$G$22="English",O308,P308)</f>
        <v>Availability of proprietary specifications</v>
      </c>
      <c r="C308" s="292"/>
      <c r="D308" s="293"/>
      <c r="E308" s="294"/>
      <c r="F308" s="295"/>
      <c r="G308" s="296"/>
      <c r="H308" s="266"/>
      <c r="I308" s="267"/>
      <c r="J308" s="267"/>
      <c r="K308" s="267"/>
      <c r="L308" s="268"/>
      <c r="O308" s="8" t="s">
        <v>68</v>
      </c>
      <c r="P308" s="8" t="s">
        <v>79</v>
      </c>
    </row>
    <row r="309" spans="1:16" s="27" customFormat="1" ht="114" customHeight="1" x14ac:dyDescent="0.25">
      <c r="A309" s="78"/>
      <c r="B309" s="291" t="str">
        <f>IF(Intro!$G$22="English",O309,P309)</f>
        <v>Lowest net price (after discounts, promotions, etc.)</v>
      </c>
      <c r="C309" s="292"/>
      <c r="D309" s="293"/>
      <c r="E309" s="294"/>
      <c r="F309" s="295"/>
      <c r="G309" s="296"/>
      <c r="H309" s="266"/>
      <c r="I309" s="267"/>
      <c r="J309" s="267"/>
      <c r="K309" s="267"/>
      <c r="L309" s="268"/>
      <c r="O309" s="8" t="s">
        <v>76</v>
      </c>
      <c r="P309" s="8" t="s">
        <v>80</v>
      </c>
    </row>
    <row r="310" spans="1:16" s="27" customFormat="1" ht="114" customHeight="1" x14ac:dyDescent="0.25">
      <c r="A310" s="78"/>
      <c r="B310" s="291" t="str">
        <f>IF(Intro!$G$22="English",O310,P310)</f>
        <v>Credit arrangements</v>
      </c>
      <c r="C310" s="292"/>
      <c r="D310" s="293"/>
      <c r="E310" s="294"/>
      <c r="F310" s="295"/>
      <c r="G310" s="296"/>
      <c r="H310" s="266"/>
      <c r="I310" s="267"/>
      <c r="J310" s="267"/>
      <c r="K310" s="267"/>
      <c r="L310" s="268"/>
      <c r="O310" s="8" t="s">
        <v>61</v>
      </c>
      <c r="P310" s="8" t="s">
        <v>62</v>
      </c>
    </row>
    <row r="311" spans="1:16" s="27" customFormat="1" ht="114" customHeight="1" x14ac:dyDescent="0.25">
      <c r="A311" s="78"/>
      <c r="B311" s="291" t="str">
        <f>IF(Intro!$G$22="English",O311,P311)</f>
        <v>Delivery cost</v>
      </c>
      <c r="C311" s="292"/>
      <c r="D311" s="293"/>
      <c r="E311" s="294"/>
      <c r="F311" s="295"/>
      <c r="G311" s="296"/>
      <c r="H311" s="266"/>
      <c r="I311" s="267"/>
      <c r="J311" s="267"/>
      <c r="K311" s="267"/>
      <c r="L311" s="268"/>
      <c r="O311" s="8" t="s">
        <v>69</v>
      </c>
      <c r="P311" s="8" t="s">
        <v>81</v>
      </c>
    </row>
    <row r="312" spans="1:16" s="27" customFormat="1" ht="114" customHeight="1" x14ac:dyDescent="0.25">
      <c r="A312" s="78"/>
      <c r="B312" s="291" t="str">
        <f>IF(Intro!$G$22="English",O312,P312)</f>
        <v>Delivery time and terms</v>
      </c>
      <c r="C312" s="292"/>
      <c r="D312" s="293"/>
      <c r="E312" s="294"/>
      <c r="F312" s="295"/>
      <c r="G312" s="296"/>
      <c r="H312" s="266"/>
      <c r="I312" s="267"/>
      <c r="J312" s="267"/>
      <c r="K312" s="267"/>
      <c r="L312" s="268"/>
      <c r="O312" s="8" t="s">
        <v>70</v>
      </c>
      <c r="P312" s="8" t="s">
        <v>59</v>
      </c>
    </row>
    <row r="313" spans="1:16" s="27" customFormat="1" ht="114" customHeight="1" x14ac:dyDescent="0.25">
      <c r="A313" s="78"/>
      <c r="B313" s="291" t="str">
        <f>IF(Intro!$G$22="English",O313,P313)</f>
        <v>Reliability of supplier</v>
      </c>
      <c r="C313" s="292"/>
      <c r="D313" s="293"/>
      <c r="E313" s="294"/>
      <c r="F313" s="295"/>
      <c r="G313" s="296"/>
      <c r="H313" s="266"/>
      <c r="I313" s="267"/>
      <c r="J313" s="267"/>
      <c r="K313" s="267"/>
      <c r="L313" s="268"/>
      <c r="O313" s="8" t="s">
        <v>87</v>
      </c>
      <c r="P313" s="8" t="s">
        <v>82</v>
      </c>
    </row>
    <row r="314" spans="1:16" s="27" customFormat="1" ht="114" customHeight="1" x14ac:dyDescent="0.25">
      <c r="A314" s="78"/>
      <c r="B314" s="291" t="str">
        <f>IF(Intro!$G$22="English",O314,P314)</f>
        <v>Minimum quantity requirement</v>
      </c>
      <c r="C314" s="292"/>
      <c r="D314" s="293"/>
      <c r="E314" s="294"/>
      <c r="F314" s="295"/>
      <c r="G314" s="296"/>
      <c r="H314" s="266"/>
      <c r="I314" s="267"/>
      <c r="J314" s="267"/>
      <c r="K314" s="267"/>
      <c r="L314" s="268"/>
      <c r="O314" s="8" t="s">
        <v>77</v>
      </c>
      <c r="P314" s="8" t="s">
        <v>83</v>
      </c>
    </row>
    <row r="315" spans="1:16" s="27" customFormat="1" ht="114" customHeight="1" x14ac:dyDescent="0.25">
      <c r="A315" s="78"/>
      <c r="B315" s="291" t="str">
        <f>IF(Intro!$G$22="English",O315,P315)</f>
        <v>Availability of on-hand inventory</v>
      </c>
      <c r="C315" s="292"/>
      <c r="D315" s="293"/>
      <c r="E315" s="294"/>
      <c r="F315" s="295"/>
      <c r="G315" s="296"/>
      <c r="H315" s="266"/>
      <c r="I315" s="267"/>
      <c r="J315" s="267"/>
      <c r="K315" s="267"/>
      <c r="L315" s="268"/>
      <c r="O315" s="8" t="s">
        <v>71</v>
      </c>
      <c r="P315" s="8" t="s">
        <v>84</v>
      </c>
    </row>
    <row r="316" spans="1:16" s="27" customFormat="1" ht="114" customHeight="1" x14ac:dyDescent="0.25">
      <c r="A316" s="78"/>
      <c r="B316" s="291" t="str">
        <f>IF(Intro!$G$22="English",O316,P316)</f>
        <v>After-sale service or warranties</v>
      </c>
      <c r="C316" s="292"/>
      <c r="D316" s="293"/>
      <c r="E316" s="294"/>
      <c r="F316" s="295"/>
      <c r="G316" s="296"/>
      <c r="H316" s="266"/>
      <c r="I316" s="267"/>
      <c r="J316" s="267"/>
      <c r="K316" s="267"/>
      <c r="L316" s="268"/>
      <c r="O316" s="8" t="s">
        <v>286</v>
      </c>
      <c r="P316" s="8" t="s">
        <v>85</v>
      </c>
    </row>
    <row r="317" spans="1:16" s="27" customFormat="1" ht="114" customHeight="1" x14ac:dyDescent="0.25">
      <c r="A317" s="78"/>
      <c r="B317" s="291" t="str">
        <f>IF(Intro!$G$22="English",O317,P317)</f>
        <v>Long-term supply relationship</v>
      </c>
      <c r="C317" s="292"/>
      <c r="D317" s="293"/>
      <c r="E317" s="294"/>
      <c r="F317" s="295"/>
      <c r="G317" s="296"/>
      <c r="H317" s="266"/>
      <c r="I317" s="267"/>
      <c r="J317" s="267"/>
      <c r="K317" s="267"/>
      <c r="L317" s="268"/>
      <c r="O317" s="8" t="s">
        <v>56</v>
      </c>
      <c r="P317" s="7" t="s">
        <v>429</v>
      </c>
    </row>
    <row r="318" spans="1:16" s="27" customFormat="1" ht="114" customHeight="1" x14ac:dyDescent="0.25">
      <c r="A318" s="78"/>
      <c r="B318" s="291" t="str">
        <f>IF(Intro!$G$22="English",O318,P318)</f>
        <v>Geographic location of supplier</v>
      </c>
      <c r="C318" s="292"/>
      <c r="D318" s="293"/>
      <c r="E318" s="294"/>
      <c r="F318" s="295"/>
      <c r="G318" s="296"/>
      <c r="H318" s="266"/>
      <c r="I318" s="267"/>
      <c r="J318" s="267"/>
      <c r="K318" s="267"/>
      <c r="L318" s="268"/>
      <c r="O318" s="8" t="s">
        <v>55</v>
      </c>
      <c r="P318" s="8" t="s">
        <v>60</v>
      </c>
    </row>
    <row r="319" spans="1:16" s="27" customFormat="1" ht="114" customHeight="1" x14ac:dyDescent="0.25">
      <c r="A319" s="78"/>
      <c r="B319" s="291" t="str">
        <f>IF(Intro!$G$22="English",O319,P319)</f>
        <v>Other factors that are comparable with advantages to neither Canada nor China include:</v>
      </c>
      <c r="C319" s="292"/>
      <c r="D319" s="293"/>
      <c r="E319" s="294"/>
      <c r="F319" s="295"/>
      <c r="G319" s="295"/>
      <c r="H319" s="295"/>
      <c r="I319" s="295"/>
      <c r="J319" s="295"/>
      <c r="K319" s="295"/>
      <c r="L319" s="335"/>
      <c r="O319" s="8" t="str">
        <f>"Other factors that are comparable with advantages to neither Canada nor "&amp;Variables!B5&amp;" include:"</f>
        <v>Other factors that are comparable with advantages to neither Canada nor China include:</v>
      </c>
      <c r="P319" s="8" t="str">
        <f>"D'autres facteurs comparables sans avantages ni pour le Canada ni pour "&amp;Variables!C5&amp;" incluent :"</f>
        <v>D'autres facteurs comparables sans avantages ni pour le Canada ni pour de la Chine incluent :</v>
      </c>
    </row>
    <row r="320" spans="1:16" s="27" customFormat="1" ht="114" customHeight="1" x14ac:dyDescent="0.25">
      <c r="A320" s="78"/>
      <c r="B320" s="291" t="str">
        <f>IF(Intro!$G$22="English",O320,P320)</f>
        <v>Other factors where Canada has the advantage include:</v>
      </c>
      <c r="C320" s="292"/>
      <c r="D320" s="293"/>
      <c r="E320" s="294"/>
      <c r="F320" s="295"/>
      <c r="G320" s="295"/>
      <c r="H320" s="295"/>
      <c r="I320" s="295"/>
      <c r="J320" s="295"/>
      <c r="K320" s="295"/>
      <c r="L320" s="335"/>
      <c r="O320" s="8" t="s">
        <v>308</v>
      </c>
      <c r="P320" s="8" t="s">
        <v>309</v>
      </c>
    </row>
    <row r="321" spans="1:16" s="27" customFormat="1" ht="114" customHeight="1" x14ac:dyDescent="0.25">
      <c r="A321" s="78"/>
      <c r="B321" s="291" t="str">
        <f>IF(Intro!$G$22="English",O321,P321)</f>
        <v>Other factors where China have the advantage include:</v>
      </c>
      <c r="C321" s="292"/>
      <c r="D321" s="293"/>
      <c r="E321" s="294"/>
      <c r="F321" s="295"/>
      <c r="G321" s="295"/>
      <c r="H321" s="295"/>
      <c r="I321" s="295"/>
      <c r="J321" s="295"/>
      <c r="K321" s="295"/>
      <c r="L321" s="335"/>
      <c r="O321" s="8" t="str">
        <f>"Other factors where "&amp;Variables!B5&amp;" have the advantage include:"</f>
        <v>Other factors where China have the advantage include:</v>
      </c>
      <c r="P321" s="8" t="str">
        <f>"Autres facteurs où "&amp;Variables!C5&amp;" ont l'avantage incluent :"</f>
        <v>Autres facteurs où de la Chine ont l'avantage incluent :</v>
      </c>
    </row>
    <row r="322" spans="1:16" s="27" customFormat="1" x14ac:dyDescent="0.25">
      <c r="A322" s="78"/>
      <c r="B322" s="75"/>
      <c r="C322" s="76"/>
      <c r="D322" s="76"/>
      <c r="E322" s="76"/>
      <c r="F322" s="76"/>
      <c r="G322" s="76"/>
      <c r="H322" s="76"/>
      <c r="I322" s="76"/>
      <c r="J322" s="76"/>
      <c r="K322" s="76"/>
      <c r="L322" s="77"/>
      <c r="O322" s="8"/>
      <c r="P322" s="8"/>
    </row>
    <row r="323" spans="1:16" x14ac:dyDescent="0.25">
      <c r="A323" s="23"/>
    </row>
    <row r="324" spans="1:16" x14ac:dyDescent="0.25">
      <c r="A324" s="23"/>
      <c r="B324" s="159" t="str">
        <f>UPPER(IF(Intro!$G$22="English",O324,P324))</f>
        <v>MARKETS</v>
      </c>
      <c r="C324" s="160"/>
      <c r="D324" s="160"/>
      <c r="E324" s="160"/>
      <c r="F324" s="160"/>
      <c r="G324" s="160"/>
      <c r="H324" s="160"/>
      <c r="I324" s="160"/>
      <c r="J324" s="160"/>
      <c r="K324" s="160"/>
      <c r="L324" s="161"/>
      <c r="M324" s="27"/>
      <c r="O324" s="8" t="s">
        <v>182</v>
      </c>
      <c r="P324" s="8" t="s">
        <v>183</v>
      </c>
    </row>
    <row r="325" spans="1:16" x14ac:dyDescent="0.25">
      <c r="A325" s="23"/>
      <c r="B325" s="329" t="s">
        <v>117</v>
      </c>
      <c r="C325" s="330"/>
      <c r="D325" s="330"/>
      <c r="E325" s="330"/>
      <c r="F325" s="330"/>
      <c r="G325" s="330"/>
      <c r="H325" s="330"/>
      <c r="I325" s="330"/>
      <c r="J325" s="330"/>
      <c r="K325" s="330"/>
      <c r="L325" s="331"/>
      <c r="M325" s="8"/>
    </row>
    <row r="326" spans="1:16" x14ac:dyDescent="0.25">
      <c r="A326" s="23"/>
      <c r="B326" s="17"/>
      <c r="C326" s="24"/>
      <c r="D326" s="24"/>
      <c r="E326" s="25"/>
      <c r="F326" s="25"/>
      <c r="G326" s="25"/>
      <c r="H326" s="25"/>
      <c r="I326" s="25"/>
      <c r="J326" s="25"/>
      <c r="K326" s="25"/>
      <c r="L326" s="18"/>
      <c r="M326" s="8"/>
    </row>
    <row r="327" spans="1:16" x14ac:dyDescent="0.25">
      <c r="A327" s="23"/>
      <c r="B327" s="141" t="str">
        <f>IF(Intro!$G$22="English",O327,P327)</f>
        <v>Describe the markets for the goods in Canada and globally since January 1, 2023. Factors to consider in your response include, but are not limited to, demand, sales, prices, and import volumes of the goods.</v>
      </c>
      <c r="C327" s="142"/>
      <c r="D327" s="142"/>
      <c r="E327" s="142"/>
      <c r="F327" s="142"/>
      <c r="G327" s="142"/>
      <c r="H327" s="142"/>
      <c r="I327" s="142"/>
      <c r="J327" s="142"/>
      <c r="K327" s="142"/>
      <c r="L327" s="143"/>
      <c r="M327" s="8"/>
      <c r="O327" s="19" t="str">
        <f>"Describe the markets for the goods in Canada and globally since January 1, "&amp;Variables!B6&amp;". Factors to consider in your response include, but are not limited to, demand, sales, prices, and import volumes of the goods."</f>
        <v>Describe the markets for the goods in Canada and globally since January 1, 2023. Factors to consider in your response include, but are not limited to, demand, sales, prices, and import volumes of the goods.</v>
      </c>
      <c r="P327" s="8" t="str">
        <f>"Décrivez les marchés des marchandises au Canada et dans le monde depuis le 1er janvier "&amp;Variables!B6&amp;". Les facteurs à prendre en compte dans votre réponse comprennent, sans s'y limiter, la demande, les ventes, les prix, et les volumes d'importations des marchandises."</f>
        <v>Décrivez les marchés des marchandises au Canada et dans le monde depuis le 1er janvier 2023. Les facteurs à prendre en compte dans votre réponse comprennent, sans s'y limiter, la demande, les ventes, les prix, et les volumes d'importations des marchandises.</v>
      </c>
    </row>
    <row r="328" spans="1:16" x14ac:dyDescent="0.25">
      <c r="A328" s="23"/>
      <c r="B328" s="141"/>
      <c r="C328" s="142"/>
      <c r="D328" s="142"/>
      <c r="E328" s="142"/>
      <c r="F328" s="142"/>
      <c r="G328" s="142"/>
      <c r="H328" s="142"/>
      <c r="I328" s="142"/>
      <c r="J328" s="142"/>
      <c r="K328" s="142"/>
      <c r="L328" s="143"/>
      <c r="M328" s="8"/>
      <c r="O328" s="19"/>
    </row>
    <row r="329" spans="1:16" s="27" customFormat="1" x14ac:dyDescent="0.25">
      <c r="A329" s="78"/>
      <c r="B329" s="74"/>
      <c r="C329" s="63"/>
      <c r="D329" s="63"/>
      <c r="E329" s="63"/>
      <c r="F329" s="63"/>
      <c r="G329" s="63"/>
      <c r="H329" s="63"/>
      <c r="I329" s="63"/>
      <c r="J329" s="63"/>
      <c r="K329" s="63"/>
      <c r="L329" s="64"/>
      <c r="O329" s="8"/>
      <c r="P329" s="8"/>
    </row>
    <row r="330" spans="1:16" s="9" customFormat="1" x14ac:dyDescent="0.25">
      <c r="A330" s="23"/>
      <c r="B330" s="279"/>
      <c r="C330" s="280"/>
      <c r="D330" s="280"/>
      <c r="E330" s="280"/>
      <c r="F330" s="280"/>
      <c r="G330" s="280"/>
      <c r="H330" s="280"/>
      <c r="I330" s="280"/>
      <c r="J330" s="280"/>
      <c r="K330" s="280"/>
      <c r="L330" s="281"/>
      <c r="M330" s="27"/>
    </row>
    <row r="331" spans="1:16" s="9" customFormat="1" x14ac:dyDescent="0.25">
      <c r="A331" s="23"/>
      <c r="B331" s="279"/>
      <c r="C331" s="280"/>
      <c r="D331" s="280"/>
      <c r="E331" s="280"/>
      <c r="F331" s="280"/>
      <c r="G331" s="280"/>
      <c r="H331" s="280"/>
      <c r="I331" s="280"/>
      <c r="J331" s="280"/>
      <c r="K331" s="280"/>
      <c r="L331" s="281"/>
      <c r="M331" s="27"/>
    </row>
    <row r="332" spans="1:16" s="9" customFormat="1" x14ac:dyDescent="0.25">
      <c r="A332" s="23"/>
      <c r="B332" s="279"/>
      <c r="C332" s="280"/>
      <c r="D332" s="280"/>
      <c r="E332" s="280"/>
      <c r="F332" s="280"/>
      <c r="G332" s="280"/>
      <c r="H332" s="280"/>
      <c r="I332" s="280"/>
      <c r="J332" s="280"/>
      <c r="K332" s="280"/>
      <c r="L332" s="281"/>
      <c r="M332" s="27"/>
    </row>
    <row r="333" spans="1:16" s="9" customFormat="1" x14ac:dyDescent="0.25">
      <c r="A333" s="23"/>
      <c r="B333" s="279"/>
      <c r="C333" s="280"/>
      <c r="D333" s="280"/>
      <c r="E333" s="280"/>
      <c r="F333" s="280"/>
      <c r="G333" s="280"/>
      <c r="H333" s="280"/>
      <c r="I333" s="280"/>
      <c r="J333" s="280"/>
      <c r="K333" s="280"/>
      <c r="L333" s="281"/>
      <c r="M333" s="27"/>
    </row>
    <row r="334" spans="1:16" s="9" customFormat="1" x14ac:dyDescent="0.25">
      <c r="A334" s="23"/>
      <c r="B334" s="279"/>
      <c r="C334" s="280"/>
      <c r="D334" s="280"/>
      <c r="E334" s="280"/>
      <c r="F334" s="280"/>
      <c r="G334" s="280"/>
      <c r="H334" s="280"/>
      <c r="I334" s="280"/>
      <c r="J334" s="280"/>
      <c r="K334" s="280"/>
      <c r="L334" s="281"/>
      <c r="M334" s="27"/>
    </row>
    <row r="335" spans="1:16" s="9" customFormat="1" x14ac:dyDescent="0.25">
      <c r="A335" s="23"/>
      <c r="B335" s="279"/>
      <c r="C335" s="280"/>
      <c r="D335" s="280"/>
      <c r="E335" s="280"/>
      <c r="F335" s="280"/>
      <c r="G335" s="280"/>
      <c r="H335" s="280"/>
      <c r="I335" s="280"/>
      <c r="J335" s="280"/>
      <c r="K335" s="280"/>
      <c r="L335" s="281"/>
      <c r="M335" s="27"/>
    </row>
    <row r="336" spans="1:16" s="9" customFormat="1" x14ac:dyDescent="0.25">
      <c r="A336" s="23"/>
      <c r="B336" s="279"/>
      <c r="C336" s="280"/>
      <c r="D336" s="280"/>
      <c r="E336" s="280"/>
      <c r="F336" s="280"/>
      <c r="G336" s="280"/>
      <c r="H336" s="280"/>
      <c r="I336" s="280"/>
      <c r="J336" s="280"/>
      <c r="K336" s="280"/>
      <c r="L336" s="281"/>
      <c r="M336" s="27"/>
    </row>
    <row r="337" spans="1:16" s="9" customFormat="1" x14ac:dyDescent="0.25">
      <c r="A337" s="23"/>
      <c r="B337" s="279"/>
      <c r="C337" s="280"/>
      <c r="D337" s="280"/>
      <c r="E337" s="280"/>
      <c r="F337" s="280"/>
      <c r="G337" s="280"/>
      <c r="H337" s="280"/>
      <c r="I337" s="280"/>
      <c r="J337" s="280"/>
      <c r="K337" s="280"/>
      <c r="L337" s="281"/>
      <c r="M337" s="27"/>
    </row>
    <row r="338" spans="1:16" s="27" customFormat="1" x14ac:dyDescent="0.25">
      <c r="A338" s="78"/>
      <c r="B338" s="75"/>
      <c r="C338" s="76"/>
      <c r="D338" s="76"/>
      <c r="E338" s="76"/>
      <c r="F338" s="76"/>
      <c r="G338" s="76"/>
      <c r="H338" s="76"/>
      <c r="I338" s="76"/>
      <c r="J338" s="76"/>
      <c r="K338" s="76"/>
      <c r="L338" s="77"/>
      <c r="O338" s="8"/>
      <c r="P338" s="8"/>
    </row>
    <row r="339" spans="1:16" x14ac:dyDescent="0.25">
      <c r="A339" s="23"/>
      <c r="B339" s="305" t="s">
        <v>118</v>
      </c>
      <c r="C339" s="306"/>
      <c r="D339" s="306"/>
      <c r="E339" s="306"/>
      <c r="F339" s="306"/>
      <c r="G339" s="306"/>
      <c r="H339" s="306"/>
      <c r="I339" s="306"/>
      <c r="J339" s="306"/>
      <c r="K339" s="306"/>
      <c r="L339" s="307"/>
      <c r="M339" s="8"/>
    </row>
    <row r="340" spans="1:16" x14ac:dyDescent="0.25">
      <c r="A340" s="23"/>
      <c r="B340" s="17"/>
      <c r="C340" s="24"/>
      <c r="D340" s="24"/>
      <c r="E340" s="25"/>
      <c r="F340" s="25"/>
      <c r="G340" s="25"/>
      <c r="H340" s="25"/>
      <c r="I340" s="25"/>
      <c r="J340" s="25"/>
      <c r="K340" s="25"/>
      <c r="L340" s="18"/>
      <c r="M340" s="8"/>
    </row>
    <row r="341" spans="1:16" x14ac:dyDescent="0.25">
      <c r="A341" s="23"/>
      <c r="B341" s="141" t="str">
        <f>IF(Intro!$G$22="English",O341,P341)</f>
        <v>Explain any changes you expect to see in the Canadian market and in other markets globally for the goods over the next two years with respect to demand, sales, prices, and import volumes of the goods.</v>
      </c>
      <c r="C341" s="142"/>
      <c r="D341" s="142"/>
      <c r="E341" s="142"/>
      <c r="F341" s="142"/>
      <c r="G341" s="142"/>
      <c r="H341" s="142"/>
      <c r="I341" s="142"/>
      <c r="J341" s="142"/>
      <c r="K341" s="142"/>
      <c r="L341" s="143"/>
      <c r="M341" s="8"/>
      <c r="O341" s="19" t="str">
        <f>"Explain any changes you expect to see in the Canadian market and in other markets globally for the goods over the next two years with respect to demand, sales, prices, and import volumes of the goods."</f>
        <v>Explain any changes you expect to see in the Canadian market and in other markets globally for the goods over the next two years with respect to demand, sales, prices, and import volumes of the goods.</v>
      </c>
      <c r="P341" s="8" t="s">
        <v>273</v>
      </c>
    </row>
    <row r="342" spans="1:16" x14ac:dyDescent="0.25">
      <c r="A342" s="23"/>
      <c r="B342" s="141"/>
      <c r="C342" s="142"/>
      <c r="D342" s="142"/>
      <c r="E342" s="142"/>
      <c r="F342" s="142"/>
      <c r="G342" s="142"/>
      <c r="H342" s="142"/>
      <c r="I342" s="142"/>
      <c r="J342" s="142"/>
      <c r="K342" s="142"/>
      <c r="L342" s="143"/>
      <c r="M342" s="8"/>
      <c r="O342" s="19"/>
    </row>
    <row r="343" spans="1:16" s="27" customFormat="1" x14ac:dyDescent="0.25">
      <c r="A343" s="78"/>
      <c r="B343" s="74"/>
      <c r="C343" s="63"/>
      <c r="D343" s="63"/>
      <c r="E343" s="63"/>
      <c r="F343" s="63"/>
      <c r="G343" s="63"/>
      <c r="H343" s="63"/>
      <c r="I343" s="63"/>
      <c r="J343" s="63"/>
      <c r="K343" s="63"/>
      <c r="L343" s="64"/>
      <c r="O343" s="8"/>
      <c r="P343" s="8"/>
    </row>
    <row r="344" spans="1:16" s="9" customFormat="1" x14ac:dyDescent="0.25">
      <c r="A344" s="23"/>
      <c r="B344" s="279"/>
      <c r="C344" s="280"/>
      <c r="D344" s="280"/>
      <c r="E344" s="280"/>
      <c r="F344" s="280"/>
      <c r="G344" s="280"/>
      <c r="H344" s="280"/>
      <c r="I344" s="280"/>
      <c r="J344" s="280"/>
      <c r="K344" s="280"/>
      <c r="L344" s="281"/>
      <c r="M344" s="27"/>
    </row>
    <row r="345" spans="1:16" s="9" customFormat="1" x14ac:dyDescent="0.25">
      <c r="A345" s="23"/>
      <c r="B345" s="279"/>
      <c r="C345" s="280"/>
      <c r="D345" s="280"/>
      <c r="E345" s="280"/>
      <c r="F345" s="280"/>
      <c r="G345" s="280"/>
      <c r="H345" s="280"/>
      <c r="I345" s="280"/>
      <c r="J345" s="280"/>
      <c r="K345" s="280"/>
      <c r="L345" s="281"/>
      <c r="M345" s="27"/>
    </row>
    <row r="346" spans="1:16" s="9" customFormat="1" x14ac:dyDescent="0.25">
      <c r="A346" s="23"/>
      <c r="B346" s="279"/>
      <c r="C346" s="280"/>
      <c r="D346" s="280"/>
      <c r="E346" s="280"/>
      <c r="F346" s="280"/>
      <c r="G346" s="280"/>
      <c r="H346" s="280"/>
      <c r="I346" s="280"/>
      <c r="J346" s="280"/>
      <c r="K346" s="280"/>
      <c r="L346" s="281"/>
      <c r="M346" s="27"/>
    </row>
    <row r="347" spans="1:16" s="9" customFormat="1" x14ac:dyDescent="0.25">
      <c r="A347" s="23"/>
      <c r="B347" s="279"/>
      <c r="C347" s="280"/>
      <c r="D347" s="280"/>
      <c r="E347" s="280"/>
      <c r="F347" s="280"/>
      <c r="G347" s="280"/>
      <c r="H347" s="280"/>
      <c r="I347" s="280"/>
      <c r="J347" s="280"/>
      <c r="K347" s="280"/>
      <c r="L347" s="281"/>
      <c r="M347" s="27"/>
    </row>
    <row r="348" spans="1:16" s="9" customFormat="1" x14ac:dyDescent="0.25">
      <c r="A348" s="23"/>
      <c r="B348" s="279"/>
      <c r="C348" s="280"/>
      <c r="D348" s="280"/>
      <c r="E348" s="280"/>
      <c r="F348" s="280"/>
      <c r="G348" s="280"/>
      <c r="H348" s="280"/>
      <c r="I348" s="280"/>
      <c r="J348" s="280"/>
      <c r="K348" s="280"/>
      <c r="L348" s="281"/>
      <c r="M348" s="27"/>
    </row>
    <row r="349" spans="1:16" s="9" customFormat="1" x14ac:dyDescent="0.25">
      <c r="A349" s="23"/>
      <c r="B349" s="279"/>
      <c r="C349" s="280"/>
      <c r="D349" s="280"/>
      <c r="E349" s="280"/>
      <c r="F349" s="280"/>
      <c r="G349" s="280"/>
      <c r="H349" s="280"/>
      <c r="I349" s="280"/>
      <c r="J349" s="280"/>
      <c r="K349" s="280"/>
      <c r="L349" s="281"/>
      <c r="M349" s="27"/>
    </row>
    <row r="350" spans="1:16" s="9" customFormat="1" x14ac:dyDescent="0.25">
      <c r="A350" s="23"/>
      <c r="B350" s="279"/>
      <c r="C350" s="280"/>
      <c r="D350" s="280"/>
      <c r="E350" s="280"/>
      <c r="F350" s="280"/>
      <c r="G350" s="280"/>
      <c r="H350" s="280"/>
      <c r="I350" s="280"/>
      <c r="J350" s="280"/>
      <c r="K350" s="280"/>
      <c r="L350" s="281"/>
      <c r="M350" s="27"/>
    </row>
    <row r="351" spans="1:16" s="9" customFormat="1" x14ac:dyDescent="0.25">
      <c r="A351" s="23"/>
      <c r="B351" s="279"/>
      <c r="C351" s="280"/>
      <c r="D351" s="280"/>
      <c r="E351" s="280"/>
      <c r="F351" s="280"/>
      <c r="G351" s="280"/>
      <c r="H351" s="280"/>
      <c r="I351" s="280"/>
      <c r="J351" s="280"/>
      <c r="K351" s="280"/>
      <c r="L351" s="281"/>
      <c r="M351" s="27"/>
    </row>
    <row r="352" spans="1:16" s="27" customFormat="1" x14ac:dyDescent="0.25">
      <c r="A352" s="78"/>
      <c r="B352" s="75"/>
      <c r="C352" s="76"/>
      <c r="D352" s="76"/>
      <c r="E352" s="76"/>
      <c r="F352" s="76"/>
      <c r="G352" s="76"/>
      <c r="H352" s="76"/>
      <c r="I352" s="76"/>
      <c r="J352" s="76"/>
      <c r="K352" s="76"/>
      <c r="L352" s="77"/>
      <c r="O352" s="8"/>
      <c r="P352" s="8"/>
    </row>
  </sheetData>
  <sheetProtection algorithmName="SHA-512" hashValue="gRxTXix7DvzyNMFyy9EapAB2cvuxFsWHWeQezZbCX6poH87+5Lkan/d62sUwXvJVBPyciPHSMIaXRxJnpj5YDg==" saltValue="J0KNIfPokktOeJ1VImqirQ==" spinCount="100000" sheet="1" objects="1" scenarios="1" selectLockedCells="1"/>
  <mergeCells count="314">
    <mergeCell ref="F223:G223"/>
    <mergeCell ref="F224:G224"/>
    <mergeCell ref="F225:G225"/>
    <mergeCell ref="F226:G226"/>
    <mergeCell ref="F227:G227"/>
    <mergeCell ref="F214:G214"/>
    <mergeCell ref="F215:G215"/>
    <mergeCell ref="F216:G216"/>
    <mergeCell ref="F217:G217"/>
    <mergeCell ref="F218:G218"/>
    <mergeCell ref="F219:G219"/>
    <mergeCell ref="F220:G220"/>
    <mergeCell ref="F221:G221"/>
    <mergeCell ref="F222:G222"/>
    <mergeCell ref="B258:L258"/>
    <mergeCell ref="B259:L260"/>
    <mergeCell ref="B261:L268"/>
    <mergeCell ref="B270:L270"/>
    <mergeCell ref="B271:L272"/>
    <mergeCell ref="B273:L280"/>
    <mergeCell ref="B320:D320"/>
    <mergeCell ref="B321:D321"/>
    <mergeCell ref="E319:L319"/>
    <mergeCell ref="E320:L320"/>
    <mergeCell ref="E321:L321"/>
    <mergeCell ref="B317:D317"/>
    <mergeCell ref="E317:G317"/>
    <mergeCell ref="H317:L317"/>
    <mergeCell ref="B318:D318"/>
    <mergeCell ref="E318:G318"/>
    <mergeCell ref="H318:L318"/>
    <mergeCell ref="B319:D319"/>
    <mergeCell ref="B314:D314"/>
    <mergeCell ref="E314:G314"/>
    <mergeCell ref="H314:L314"/>
    <mergeCell ref="B315:D315"/>
    <mergeCell ref="E315:G315"/>
    <mergeCell ref="H315:L315"/>
    <mergeCell ref="B316:D316"/>
    <mergeCell ref="E316:G316"/>
    <mergeCell ref="H316:L316"/>
    <mergeCell ref="B311:D311"/>
    <mergeCell ref="E311:G311"/>
    <mergeCell ref="H311:L311"/>
    <mergeCell ref="B312:D312"/>
    <mergeCell ref="E312:G312"/>
    <mergeCell ref="H312:L312"/>
    <mergeCell ref="B313:D313"/>
    <mergeCell ref="E313:G313"/>
    <mergeCell ref="H313:L313"/>
    <mergeCell ref="B298:E298"/>
    <mergeCell ref="F298:K298"/>
    <mergeCell ref="B305:D305"/>
    <mergeCell ref="E305:G305"/>
    <mergeCell ref="H305:L305"/>
    <mergeCell ref="B296:E296"/>
    <mergeCell ref="F296:G296"/>
    <mergeCell ref="H296:I296"/>
    <mergeCell ref="J296:K296"/>
    <mergeCell ref="B297:E297"/>
    <mergeCell ref="F297:G297"/>
    <mergeCell ref="H297:I297"/>
    <mergeCell ref="J297:K297"/>
    <mergeCell ref="B293:E293"/>
    <mergeCell ref="F293:K293"/>
    <mergeCell ref="B295:E295"/>
    <mergeCell ref="F295:G295"/>
    <mergeCell ref="H295:I295"/>
    <mergeCell ref="J295:K295"/>
    <mergeCell ref="B288:E288"/>
    <mergeCell ref="F288:G288"/>
    <mergeCell ref="H288:I288"/>
    <mergeCell ref="J288:K288"/>
    <mergeCell ref="B291:E291"/>
    <mergeCell ref="F291:G291"/>
    <mergeCell ref="H291:I291"/>
    <mergeCell ref="J291:K291"/>
    <mergeCell ref="B292:E292"/>
    <mergeCell ref="F292:G292"/>
    <mergeCell ref="H292:I292"/>
    <mergeCell ref="J292:K292"/>
    <mergeCell ref="H290:I290"/>
    <mergeCell ref="J290:K290"/>
    <mergeCell ref="B325:L325"/>
    <mergeCell ref="B339:L339"/>
    <mergeCell ref="B13:L13"/>
    <mergeCell ref="B19:L19"/>
    <mergeCell ref="B49:L49"/>
    <mergeCell ref="B70:L70"/>
    <mergeCell ref="B134:L134"/>
    <mergeCell ref="B148:L148"/>
    <mergeCell ref="B162:L162"/>
    <mergeCell ref="B179:L179"/>
    <mergeCell ref="B195:L195"/>
    <mergeCell ref="B26:B27"/>
    <mergeCell ref="B28:B29"/>
    <mergeCell ref="B30:B31"/>
    <mergeCell ref="B32:B33"/>
    <mergeCell ref="B34:B35"/>
    <mergeCell ref="B36:B37"/>
    <mergeCell ref="B38:B39"/>
    <mergeCell ref="B214:E214"/>
    <mergeCell ref="B215:E215"/>
    <mergeCell ref="B216:E216"/>
    <mergeCell ref="B217:E217"/>
    <mergeCell ref="B218:E218"/>
    <mergeCell ref="B219:E219"/>
    <mergeCell ref="B4:L4"/>
    <mergeCell ref="B5:L5"/>
    <mergeCell ref="B6:L6"/>
    <mergeCell ref="B51:L51"/>
    <mergeCell ref="B52:L52"/>
    <mergeCell ref="B44:B45"/>
    <mergeCell ref="C32:E33"/>
    <mergeCell ref="F32:G33"/>
    <mergeCell ref="H32:I33"/>
    <mergeCell ref="J32:L33"/>
    <mergeCell ref="C34:E35"/>
    <mergeCell ref="F34:G35"/>
    <mergeCell ref="H34:I35"/>
    <mergeCell ref="B8:L8"/>
    <mergeCell ref="B9:L9"/>
    <mergeCell ref="B10:L10"/>
    <mergeCell ref="B15:L15"/>
    <mergeCell ref="B17:C17"/>
    <mergeCell ref="D17:G17"/>
    <mergeCell ref="C25:E25"/>
    <mergeCell ref="F25:G25"/>
    <mergeCell ref="H25:I25"/>
    <mergeCell ref="J25:L25"/>
    <mergeCell ref="B21:L23"/>
    <mergeCell ref="B40:B41"/>
    <mergeCell ref="B42:B43"/>
    <mergeCell ref="C26:E27"/>
    <mergeCell ref="F26:G27"/>
    <mergeCell ref="H26:I27"/>
    <mergeCell ref="J26:L27"/>
    <mergeCell ref="C28:E29"/>
    <mergeCell ref="F28:G29"/>
    <mergeCell ref="H28:I29"/>
    <mergeCell ref="J28:L29"/>
    <mergeCell ref="C30:E31"/>
    <mergeCell ref="F30:G31"/>
    <mergeCell ref="H30:I31"/>
    <mergeCell ref="J30:L31"/>
    <mergeCell ref="J34:L35"/>
    <mergeCell ref="C36:E37"/>
    <mergeCell ref="F36:G37"/>
    <mergeCell ref="H36:I37"/>
    <mergeCell ref="J36:L37"/>
    <mergeCell ref="C38:E39"/>
    <mergeCell ref="F38:G39"/>
    <mergeCell ref="H38:I39"/>
    <mergeCell ref="J38:L39"/>
    <mergeCell ref="C40:E41"/>
    <mergeCell ref="F40:G41"/>
    <mergeCell ref="H40:I41"/>
    <mergeCell ref="J40:L41"/>
    <mergeCell ref="C42:E43"/>
    <mergeCell ref="F42:G43"/>
    <mergeCell ref="H42:I43"/>
    <mergeCell ref="J42:L43"/>
    <mergeCell ref="C44:E45"/>
    <mergeCell ref="F44:G45"/>
    <mergeCell ref="H44:I45"/>
    <mergeCell ref="J44:L45"/>
    <mergeCell ref="B54:C58"/>
    <mergeCell ref="B59:C63"/>
    <mergeCell ref="B64:C68"/>
    <mergeCell ref="D54:L58"/>
    <mergeCell ref="D59:L63"/>
    <mergeCell ref="D64:L68"/>
    <mergeCell ref="B72:L74"/>
    <mergeCell ref="C76:E82"/>
    <mergeCell ref="F76:H82"/>
    <mergeCell ref="I76:J82"/>
    <mergeCell ref="K76:L82"/>
    <mergeCell ref="B76:B82"/>
    <mergeCell ref="B83:B87"/>
    <mergeCell ref="C83:E87"/>
    <mergeCell ref="F83:H87"/>
    <mergeCell ref="I83:J87"/>
    <mergeCell ref="K83:L87"/>
    <mergeCell ref="B88:B92"/>
    <mergeCell ref="C88:E92"/>
    <mergeCell ref="F88:H92"/>
    <mergeCell ref="I88:J92"/>
    <mergeCell ref="K88:L92"/>
    <mergeCell ref="B93:B97"/>
    <mergeCell ref="C93:E97"/>
    <mergeCell ref="F93:H97"/>
    <mergeCell ref="I93:J97"/>
    <mergeCell ref="K93:L97"/>
    <mergeCell ref="B98:B102"/>
    <mergeCell ref="C98:E102"/>
    <mergeCell ref="F98:H102"/>
    <mergeCell ref="I98:J102"/>
    <mergeCell ref="K98:L102"/>
    <mergeCell ref="B103:B107"/>
    <mergeCell ref="C103:E107"/>
    <mergeCell ref="F103:H107"/>
    <mergeCell ref="I103:J107"/>
    <mergeCell ref="K103:L107"/>
    <mergeCell ref="B108:B112"/>
    <mergeCell ref="C108:E112"/>
    <mergeCell ref="F108:H112"/>
    <mergeCell ref="I108:J112"/>
    <mergeCell ref="K108:L112"/>
    <mergeCell ref="B113:B117"/>
    <mergeCell ref="C113:E117"/>
    <mergeCell ref="F113:H117"/>
    <mergeCell ref="I113:J117"/>
    <mergeCell ref="K113:L117"/>
    <mergeCell ref="B118:B122"/>
    <mergeCell ref="C118:E122"/>
    <mergeCell ref="F118:H122"/>
    <mergeCell ref="I118:J122"/>
    <mergeCell ref="K118:L122"/>
    <mergeCell ref="B310:D310"/>
    <mergeCell ref="E310:G310"/>
    <mergeCell ref="B123:B127"/>
    <mergeCell ref="C123:E127"/>
    <mergeCell ref="F123:H127"/>
    <mergeCell ref="I123:J127"/>
    <mergeCell ref="K123:L127"/>
    <mergeCell ref="B128:B132"/>
    <mergeCell ref="C128:E132"/>
    <mergeCell ref="F128:H132"/>
    <mergeCell ref="I128:J132"/>
    <mergeCell ref="K128:L132"/>
    <mergeCell ref="B209:L209"/>
    <mergeCell ref="B231:L231"/>
    <mergeCell ref="B248:L248"/>
    <mergeCell ref="B282:L282"/>
    <mergeCell ref="B300:L300"/>
    <mergeCell ref="B220:E220"/>
    <mergeCell ref="B221:E221"/>
    <mergeCell ref="B222:E222"/>
    <mergeCell ref="B223:E223"/>
    <mergeCell ref="B224:E224"/>
    <mergeCell ref="B225:E225"/>
    <mergeCell ref="B168:L168"/>
    <mergeCell ref="F213:G213"/>
    <mergeCell ref="B284:L284"/>
    <mergeCell ref="B211:L211"/>
    <mergeCell ref="B164:L164"/>
    <mergeCell ref="D166:F166"/>
    <mergeCell ref="H309:L309"/>
    <mergeCell ref="B226:E226"/>
    <mergeCell ref="B227:E227"/>
    <mergeCell ref="B228:E228"/>
    <mergeCell ref="B229:E229"/>
    <mergeCell ref="F228:L228"/>
    <mergeCell ref="F229:L229"/>
    <mergeCell ref="B253:C253"/>
    <mergeCell ref="E253:L253"/>
    <mergeCell ref="B254:C254"/>
    <mergeCell ref="E254:L254"/>
    <mergeCell ref="B255:C255"/>
    <mergeCell ref="E255:L255"/>
    <mergeCell ref="B256:C256"/>
    <mergeCell ref="D256:L256"/>
    <mergeCell ref="B287:E287"/>
    <mergeCell ref="F287:G287"/>
    <mergeCell ref="H287:I287"/>
    <mergeCell ref="J287:K287"/>
    <mergeCell ref="B344:L351"/>
    <mergeCell ref="B150:L151"/>
    <mergeCell ref="B181:L182"/>
    <mergeCell ref="B197:L198"/>
    <mergeCell ref="B213:E213"/>
    <mergeCell ref="B249:L250"/>
    <mergeCell ref="F286:G286"/>
    <mergeCell ref="H286:I286"/>
    <mergeCell ref="B166:C166"/>
    <mergeCell ref="B237:L237"/>
    <mergeCell ref="H304:L304"/>
    <mergeCell ref="E252:L252"/>
    <mergeCell ref="E304:G304"/>
    <mergeCell ref="B306:D306"/>
    <mergeCell ref="E306:G306"/>
    <mergeCell ref="H306:L306"/>
    <mergeCell ref="B307:D307"/>
    <mergeCell ref="E307:G307"/>
    <mergeCell ref="H307:L307"/>
    <mergeCell ref="B308:D308"/>
    <mergeCell ref="E308:G308"/>
    <mergeCell ref="H308:L308"/>
    <mergeCell ref="B309:D309"/>
    <mergeCell ref="E309:G309"/>
    <mergeCell ref="H310:L310"/>
    <mergeCell ref="B341:L342"/>
    <mergeCell ref="B327:L328"/>
    <mergeCell ref="B289:K289"/>
    <mergeCell ref="B294:K294"/>
    <mergeCell ref="B286:E286"/>
    <mergeCell ref="B290:E290"/>
    <mergeCell ref="F290:G290"/>
    <mergeCell ref="B12:L12"/>
    <mergeCell ref="B48:L48"/>
    <mergeCell ref="B324:L324"/>
    <mergeCell ref="B136:L137"/>
    <mergeCell ref="B139:L146"/>
    <mergeCell ref="B153:L160"/>
    <mergeCell ref="B170:L177"/>
    <mergeCell ref="B186:L193"/>
    <mergeCell ref="B200:L207"/>
    <mergeCell ref="B239:L246"/>
    <mergeCell ref="B330:L337"/>
    <mergeCell ref="J286:K286"/>
    <mergeCell ref="B233:L233"/>
    <mergeCell ref="B302:L302"/>
    <mergeCell ref="B235:C235"/>
    <mergeCell ref="B184:C184"/>
  </mergeCells>
  <phoneticPr fontId="58" type="noConversion"/>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C128:C130 D59:D62 B344 C26 F26 H26 J26 J44 C28 C30 C32 C34 C36 C38 C40 C42 C44 F28 F30 F32 F34 F36 F38 F40 F42 F44 H28 H30 H32 H34 H36 H38 H40 H42 H44 J28 J30 J32 J34 J36 J38 J40 J42 D54:D57 C83:C85 F83:F85 I83:I85 K83:K85 F88:F90 I88:I90 K88:K90 D64:D67 F93:F95 I93:I95 K93:K95 C88:C90 F98:F100 I98:I100 K98:K100 C93:C95 F103:F105 I103:I105 K103:K105 C98:C100 F108:F110 I108:I110 K108:K110 C103:C105 F113:F115 I113:I115 K113:K115 C108:C110 F118:F120 I118:I120 K118:K120 C113:C115 F123:F125 I123:I125 K123:K125 C118:C120 F128:F130 I128:I130 C123:C125 B139 B153 B170 B186 B200 B239 B330 H305:H318 H320:H321 K128:K130 B261 B273" xr:uid="{E379505B-D91B-4E43-940B-064026C049A7}">
      <formula1>1000</formula1>
    </dataValidation>
    <dataValidation type="list" allowBlank="1" showInputMessage="1" showErrorMessage="1" sqref="J287:J288 J290:J292 J295:J297" xr:uid="{8F65FAE4-2CFA-49F5-8C9C-CB644ED2FE70}">
      <formula1>"X"</formula1>
    </dataValidation>
    <dataValidation type="textLength" operator="lessThanOrEqual" allowBlank="1" error="Maximum length reached. Please use the AddPub tab to add further info./La limite maximale de caractères est atteinte. SVP utiliser l'onglet AddPub pour ajouter plus d'information." prompt="1000 character limit/limite de 1000 caractères" sqref="E184" xr:uid="{A6DE4642-E626-4479-9D16-1EFFD6D417CA}">
      <formula1>1000</formula1>
    </dataValidation>
    <dataValidation type="whole" allowBlank="1" showInputMessage="1" showErrorMessage="1" sqref="H287:H288 F287:F288 H290:H292 F290:F292 F295:F297 H295:H297" xr:uid="{3492143C-ED7B-475B-990E-5856E4513B24}">
      <formula1>0</formula1>
      <formula2>1000000</formula2>
    </dataValidation>
  </dataValidations>
  <printOptions horizontalCentered="1"/>
  <pageMargins left="0.25" right="0.25" top="0.75" bottom="0.75" header="0.3" footer="0.3"/>
  <pageSetup scale="63" fitToHeight="0" orientation="portrait" r:id="rId1"/>
  <headerFooter>
    <oddFooter>&amp;L&amp;A</oddFooter>
  </headerFooter>
  <rowBreaks count="11" manualBreakCount="11">
    <brk id="47" min="1" max="11" man="1"/>
    <brk id="102" min="1" max="11" man="1"/>
    <brk id="147" min="1" max="11" man="1"/>
    <brk id="194" min="1" max="11" man="1"/>
    <brk id="207" min="1" max="11" man="1"/>
    <brk id="247" min="1" max="11" man="1"/>
    <brk id="281" min="1" max="11" man="1"/>
    <brk id="299" min="1" max="11" man="1"/>
    <brk id="310" min="1" max="11" man="1"/>
    <brk id="317" min="1" max="11" man="1"/>
    <brk id="323" min="1" max="11" man="1"/>
  </rowBreaks>
  <drawing r:id="rId2"/>
  <extLst>
    <ext xmlns:x14="http://schemas.microsoft.com/office/spreadsheetml/2009/9/main" uri="{CCE6A557-97BC-4b89-ADB6-D9C93CAAB3DF}">
      <x14:dataValidations xmlns:xm="http://schemas.microsoft.com/office/excel/2006/main" count="6">
        <x14:dataValidation type="list" operator="lessThanOrEqual" allowBlank="1" error="Maximum length reached. Please use the AddPub tab to add further info./La limite maximale de caractères est atteinte. SVP utiliser l'onglet AddPub pour ajouter plus d'information." prompt="1000 character limit/limite de 1000 caractères" xr:uid="{B5228298-0A1E-4ECD-A147-7167613CBDE2}">
          <x14:formula1>
            <xm:f>Variables!$D$37:$D$38</xm:f>
          </x14:formula1>
          <xm:sqref>D235</xm:sqref>
        </x14:dataValidation>
        <x14:dataValidation type="list" allowBlank="1" showInputMessage="1" showErrorMessage="1" xr:uid="{BF5279A7-72E2-4760-9C2B-100DEDB15E01}">
          <x14:formula1>
            <xm:f>Variables!$D$40:$D$41</xm:f>
          </x14:formula1>
          <xm:sqref>D17:G17</xm:sqref>
        </x14:dataValidation>
        <x14:dataValidation type="list" operator="lessThanOrEqual" allowBlank="1" error="Maximum length reached. Please use the AddPub tab to add further info./La limite maximale de caractères est atteinte. SVP utiliser l'onglet AddPub pour ajouter plus d'information." prompt="1000 character limit/limite de 1000 caractères" xr:uid="{90B9BEAF-5E4D-4AA1-A023-7E2FA991BC84}">
          <x14:formula1>
            <xm:f>Variables!$D$43:$D$46</xm:f>
          </x14:formula1>
          <xm:sqref>D166</xm:sqref>
        </x14:dataValidation>
        <x14:dataValidation type="list" allowBlank="1" showInputMessage="1" showErrorMessage="1" xr:uid="{979FE9B0-0996-4456-86A8-5C535AAB2C27}">
          <x14:formula1>
            <xm:f>Variables!$D$48:$D$50</xm:f>
          </x14:formula1>
          <xm:sqref>F214:F227</xm:sqref>
        </x14:dataValidation>
        <x14:dataValidation type="list" allowBlank="1" showInputMessage="1" showErrorMessage="1" xr:uid="{E568B9E8-2651-4359-AA23-09BC455951DF}">
          <x14:formula1>
            <xm:f>Variables!$D$58:$D$61</xm:f>
          </x14:formula1>
          <xm:sqref>H320:H321 E305:E318 H305:H318</xm:sqref>
        </x14:dataValidation>
        <x14:dataValidation type="list" allowBlank="1" showInputMessage="1" showErrorMessage="1" xr:uid="{B2FAED16-C7E4-4DA5-8534-173DAD645720}">
          <x14:formula1>
            <xm:f>Variables!$D$52:$D$56</xm:f>
          </x14:formula1>
          <xm:sqref>D253:D255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A0CE5-FF9F-449A-AFF0-D490B7B0F41F}">
  <sheetPr>
    <tabColor rgb="FF00B0F0"/>
    <pageSetUpPr fitToPage="1"/>
  </sheetPr>
  <dimension ref="A1:P63"/>
  <sheetViews>
    <sheetView showGridLines="0" workbookViewId="0"/>
  </sheetViews>
  <sheetFormatPr defaultColWidth="9.28515625" defaultRowHeight="14.25" x14ac:dyDescent="0.25"/>
  <cols>
    <col min="1" max="1" width="1.7109375" style="6" customWidth="1"/>
    <col min="2" max="2" width="12.140625" style="5" customWidth="1"/>
    <col min="3" max="3" width="5.7109375" style="5" customWidth="1"/>
    <col min="4" max="4" width="18.5703125" style="5" customWidth="1"/>
    <col min="5" max="12" width="15.42578125" style="5" customWidth="1"/>
    <col min="13" max="13" width="6.28515625" style="7" customWidth="1"/>
    <col min="14" max="14" width="9.28515625" style="8" customWidth="1"/>
    <col min="15" max="15" width="10.7109375" style="8" hidden="1" customWidth="1"/>
    <col min="16" max="16" width="8.7109375" style="8" hidden="1" customWidth="1"/>
    <col min="17" max="17" width="9.28515625" style="8" customWidth="1"/>
    <col min="18" max="16384" width="9.28515625" style="8"/>
  </cols>
  <sheetData>
    <row r="1" spans="1:16" x14ac:dyDescent="0.25">
      <c r="O1" s="9" t="s">
        <v>152</v>
      </c>
      <c r="P1" s="9" t="s">
        <v>162</v>
      </c>
    </row>
    <row r="2" spans="1:16" x14ac:dyDescent="0.25">
      <c r="B2" s="10" t="str">
        <f>IF(Intro!$G$22="English",O2,P2)</f>
        <v>PUBLIC</v>
      </c>
      <c r="C2" s="10"/>
      <c r="O2" s="2" t="s">
        <v>119</v>
      </c>
      <c r="P2" s="2" t="s">
        <v>119</v>
      </c>
    </row>
    <row r="3" spans="1:16" x14ac:dyDescent="0.25">
      <c r="B3" s="12"/>
      <c r="C3" s="12"/>
      <c r="O3" s="2"/>
      <c r="P3" s="2"/>
    </row>
    <row r="4" spans="1:16" s="2" customFormat="1" x14ac:dyDescent="0.25">
      <c r="A4" s="1"/>
      <c r="B4" s="260" t="str">
        <f>Info!B4</f>
        <v>PURCHASERS' QUESTIONNAIRE</v>
      </c>
      <c r="C4" s="148"/>
      <c r="D4" s="148"/>
      <c r="E4" s="148"/>
      <c r="F4" s="148"/>
      <c r="G4" s="148"/>
      <c r="H4" s="148"/>
      <c r="I4" s="148"/>
      <c r="J4" s="148"/>
      <c r="K4" s="148"/>
      <c r="L4" s="149"/>
      <c r="M4" s="22"/>
      <c r="N4" s="22"/>
      <c r="O4" s="20"/>
      <c r="P4" s="20"/>
    </row>
    <row r="5" spans="1:16" s="2" customFormat="1" x14ac:dyDescent="0.25">
      <c r="A5" s="1"/>
      <c r="B5" s="314" t="str">
        <f>Info!B5</f>
        <v>NQ-2025-009</v>
      </c>
      <c r="C5" s="151"/>
      <c r="D5" s="151"/>
      <c r="E5" s="151"/>
      <c r="F5" s="151"/>
      <c r="G5" s="151"/>
      <c r="H5" s="151"/>
      <c r="I5" s="151"/>
      <c r="J5" s="151"/>
      <c r="K5" s="151"/>
      <c r="L5" s="152"/>
      <c r="M5" s="22"/>
      <c r="N5" s="22"/>
      <c r="O5" s="20"/>
      <c r="P5" s="20"/>
    </row>
    <row r="6" spans="1:16" s="4" customFormat="1" x14ac:dyDescent="0.25">
      <c r="A6" s="1"/>
      <c r="B6" s="156" t="str">
        <f>Info!B6</f>
        <v>TRUCK BODIES</v>
      </c>
      <c r="C6" s="264"/>
      <c r="D6" s="264"/>
      <c r="E6" s="264"/>
      <c r="F6" s="264"/>
      <c r="G6" s="264"/>
      <c r="H6" s="264"/>
      <c r="I6" s="264"/>
      <c r="J6" s="264"/>
      <c r="K6" s="264"/>
      <c r="L6" s="265"/>
      <c r="M6" s="20"/>
      <c r="N6" s="20"/>
      <c r="O6" s="16"/>
      <c r="P6" s="16"/>
    </row>
    <row r="7" spans="1:16" s="4" customFormat="1" x14ac:dyDescent="0.25">
      <c r="A7" s="1"/>
      <c r="B7" s="15"/>
      <c r="C7" s="15"/>
      <c r="D7" s="3"/>
      <c r="E7" s="3"/>
      <c r="F7" s="3"/>
      <c r="G7" s="3"/>
      <c r="H7" s="3"/>
      <c r="I7" s="3"/>
      <c r="J7" s="3"/>
      <c r="K7" s="3"/>
      <c r="L7" s="3"/>
      <c r="O7" s="16"/>
      <c r="P7" s="16"/>
    </row>
    <row r="8" spans="1:16" x14ac:dyDescent="0.25">
      <c r="B8" s="159" t="str">
        <f>UPPER(IF(Intro!$G$22="English",O8,P8))</f>
        <v>PUBLIC COMMENTS</v>
      </c>
      <c r="C8" s="160"/>
      <c r="D8" s="160"/>
      <c r="E8" s="160"/>
      <c r="F8" s="160"/>
      <c r="G8" s="160"/>
      <c r="H8" s="160"/>
      <c r="I8" s="160"/>
      <c r="J8" s="160"/>
      <c r="K8" s="160"/>
      <c r="L8" s="161"/>
      <c r="M8" s="8"/>
      <c r="O8" s="8" t="s">
        <v>41</v>
      </c>
      <c r="P8" s="8" t="s">
        <v>89</v>
      </c>
    </row>
    <row r="9" spans="1:16" x14ac:dyDescent="0.25">
      <c r="B9" s="17"/>
      <c r="C9" s="24"/>
      <c r="D9" s="25"/>
      <c r="E9" s="25"/>
      <c r="F9" s="25"/>
      <c r="G9" s="25"/>
      <c r="H9" s="25"/>
      <c r="I9" s="25"/>
      <c r="J9" s="25"/>
      <c r="K9" s="25"/>
      <c r="L9" s="18"/>
      <c r="M9" s="8"/>
    </row>
    <row r="10" spans="1:16" x14ac:dyDescent="0.25">
      <c r="B10" s="198" t="str">
        <f>IF(Intro!$G$22="English",O10,P10)</f>
        <v>Should your firm wish to add any comments related to its responses, submit them here. Be sure to indicate the question number being commented on.</v>
      </c>
      <c r="C10" s="199"/>
      <c r="D10" s="199"/>
      <c r="E10" s="199"/>
      <c r="F10" s="199"/>
      <c r="G10" s="199"/>
      <c r="H10" s="199"/>
      <c r="I10" s="199"/>
      <c r="J10" s="199"/>
      <c r="K10" s="199"/>
      <c r="L10" s="200"/>
      <c r="M10" s="8"/>
      <c r="O10" s="19" t="s">
        <v>134</v>
      </c>
      <c r="P10" s="8" t="s">
        <v>289</v>
      </c>
    </row>
    <row r="11" spans="1:16" x14ac:dyDescent="0.25">
      <c r="B11" s="48"/>
      <c r="C11" s="24"/>
      <c r="D11" s="25"/>
      <c r="E11" s="25"/>
      <c r="F11" s="25"/>
      <c r="G11" s="25"/>
      <c r="H11" s="25"/>
      <c r="I11" s="25"/>
      <c r="J11" s="25"/>
      <c r="K11" s="25"/>
      <c r="L11" s="18"/>
      <c r="M11" s="8"/>
      <c r="O11" s="118" t="s">
        <v>432</v>
      </c>
      <c r="P11" s="118" t="s">
        <v>433</v>
      </c>
    </row>
    <row r="12" spans="1:16" x14ac:dyDescent="0.25">
      <c r="B12" s="48"/>
      <c r="C12" s="24"/>
      <c r="D12" s="101" t="str">
        <f>IF(Intro!$G$22="English",O11,P11)</f>
        <v>Tab and Question</v>
      </c>
      <c r="E12" s="282" t="str">
        <f>IF(Intro!$G$22="English",O12,P12)</f>
        <v>Comments</v>
      </c>
      <c r="F12" s="282"/>
      <c r="G12" s="282"/>
      <c r="H12" s="282"/>
      <c r="I12" s="282"/>
      <c r="J12" s="282"/>
      <c r="K12" s="282"/>
      <c r="L12" s="288"/>
      <c r="M12" s="8"/>
      <c r="O12" s="19" t="s">
        <v>184</v>
      </c>
      <c r="P12" s="8" t="s">
        <v>185</v>
      </c>
    </row>
    <row r="13" spans="1:16" x14ac:dyDescent="0.25">
      <c r="B13" s="286" t="str">
        <f>IF(Intro!$G$22="English",O13,P13)</f>
        <v>Comment 1</v>
      </c>
      <c r="C13" s="287"/>
      <c r="D13" s="338"/>
      <c r="E13" s="340"/>
      <c r="F13" s="340"/>
      <c r="G13" s="340"/>
      <c r="H13" s="340"/>
      <c r="I13" s="340"/>
      <c r="J13" s="340"/>
      <c r="K13" s="340"/>
      <c r="L13" s="341"/>
      <c r="M13" s="8"/>
      <c r="O13" s="19" t="s">
        <v>186</v>
      </c>
      <c r="P13" s="8" t="s">
        <v>187</v>
      </c>
    </row>
    <row r="14" spans="1:16" x14ac:dyDescent="0.25">
      <c r="B14" s="286"/>
      <c r="C14" s="287"/>
      <c r="D14" s="338"/>
      <c r="E14" s="340"/>
      <c r="F14" s="340"/>
      <c r="G14" s="340"/>
      <c r="H14" s="340"/>
      <c r="I14" s="340"/>
      <c r="J14" s="340"/>
      <c r="K14" s="340"/>
      <c r="L14" s="341"/>
      <c r="M14" s="8"/>
      <c r="O14" s="19"/>
    </row>
    <row r="15" spans="1:16" x14ac:dyDescent="0.25">
      <c r="B15" s="286"/>
      <c r="C15" s="287"/>
      <c r="D15" s="338"/>
      <c r="E15" s="340"/>
      <c r="F15" s="340"/>
      <c r="G15" s="340"/>
      <c r="H15" s="340"/>
      <c r="I15" s="340"/>
      <c r="J15" s="340"/>
      <c r="K15" s="340"/>
      <c r="L15" s="341"/>
      <c r="M15" s="8"/>
      <c r="O15" s="19"/>
    </row>
    <row r="16" spans="1:16" x14ac:dyDescent="0.25">
      <c r="B16" s="286"/>
      <c r="C16" s="287"/>
      <c r="D16" s="338"/>
      <c r="E16" s="340"/>
      <c r="F16" s="340"/>
      <c r="G16" s="340"/>
      <c r="H16" s="340"/>
      <c r="I16" s="340"/>
      <c r="J16" s="340"/>
      <c r="K16" s="340"/>
      <c r="L16" s="341"/>
      <c r="M16" s="8"/>
      <c r="O16" s="19"/>
    </row>
    <row r="17" spans="2:16" x14ac:dyDescent="0.25">
      <c r="B17" s="286"/>
      <c r="C17" s="287"/>
      <c r="D17" s="338"/>
      <c r="E17" s="340"/>
      <c r="F17" s="340"/>
      <c r="G17" s="340"/>
      <c r="H17" s="340"/>
      <c r="I17" s="340"/>
      <c r="J17" s="340"/>
      <c r="K17" s="340"/>
      <c r="L17" s="341"/>
      <c r="M17" s="8"/>
      <c r="O17" s="19"/>
    </row>
    <row r="18" spans="2:16" x14ac:dyDescent="0.25">
      <c r="B18" s="286"/>
      <c r="C18" s="287"/>
      <c r="D18" s="338"/>
      <c r="E18" s="340"/>
      <c r="F18" s="340"/>
      <c r="G18" s="340"/>
      <c r="H18" s="340"/>
      <c r="I18" s="340"/>
      <c r="J18" s="340"/>
      <c r="K18" s="340"/>
      <c r="L18" s="341"/>
      <c r="M18" s="8"/>
      <c r="O18" s="19"/>
    </row>
    <row r="19" spans="2:16" x14ac:dyDescent="0.25">
      <c r="B19" s="286"/>
      <c r="C19" s="287"/>
      <c r="D19" s="338"/>
      <c r="E19" s="340"/>
      <c r="F19" s="340"/>
      <c r="G19" s="340"/>
      <c r="H19" s="340"/>
      <c r="I19" s="340"/>
      <c r="J19" s="340"/>
      <c r="K19" s="340"/>
      <c r="L19" s="341"/>
      <c r="M19" s="8"/>
      <c r="O19" s="19"/>
    </row>
    <row r="20" spans="2:16" x14ac:dyDescent="0.25">
      <c r="B20" s="286"/>
      <c r="C20" s="287"/>
      <c r="D20" s="338"/>
      <c r="E20" s="340"/>
      <c r="F20" s="340"/>
      <c r="G20" s="340"/>
      <c r="H20" s="340"/>
      <c r="I20" s="340"/>
      <c r="J20" s="340"/>
      <c r="K20" s="340"/>
      <c r="L20" s="341"/>
      <c r="M20" s="8"/>
      <c r="O20" s="19"/>
    </row>
    <row r="21" spans="2:16" x14ac:dyDescent="0.25">
      <c r="B21" s="286"/>
      <c r="C21" s="287"/>
      <c r="D21" s="338"/>
      <c r="E21" s="340"/>
      <c r="F21" s="340"/>
      <c r="G21" s="340"/>
      <c r="H21" s="340"/>
      <c r="I21" s="340"/>
      <c r="J21" s="340"/>
      <c r="K21" s="340"/>
      <c r="L21" s="341"/>
      <c r="M21" s="8"/>
      <c r="O21" s="19"/>
    </row>
    <row r="22" spans="2:16" x14ac:dyDescent="0.25">
      <c r="B22" s="286"/>
      <c r="C22" s="287"/>
      <c r="D22" s="338"/>
      <c r="E22" s="340"/>
      <c r="F22" s="340"/>
      <c r="G22" s="340"/>
      <c r="H22" s="340"/>
      <c r="I22" s="340"/>
      <c r="J22" s="340"/>
      <c r="K22" s="340"/>
      <c r="L22" s="341"/>
      <c r="M22" s="8"/>
      <c r="O22" s="19"/>
    </row>
    <row r="23" spans="2:16" x14ac:dyDescent="0.25">
      <c r="B23" s="286" t="str">
        <f>IF(Intro!$G$22="English",O23,P23)</f>
        <v>Comment 2</v>
      </c>
      <c r="C23" s="287"/>
      <c r="D23" s="338"/>
      <c r="E23" s="340"/>
      <c r="F23" s="340"/>
      <c r="G23" s="340"/>
      <c r="H23" s="340"/>
      <c r="I23" s="340"/>
      <c r="J23" s="340"/>
      <c r="K23" s="340"/>
      <c r="L23" s="341"/>
      <c r="M23" s="8"/>
      <c r="O23" s="19" t="s">
        <v>188</v>
      </c>
      <c r="P23" s="8" t="s">
        <v>189</v>
      </c>
    </row>
    <row r="24" spans="2:16" x14ac:dyDescent="0.25">
      <c r="B24" s="286"/>
      <c r="C24" s="287"/>
      <c r="D24" s="338"/>
      <c r="E24" s="340"/>
      <c r="F24" s="340"/>
      <c r="G24" s="340"/>
      <c r="H24" s="340"/>
      <c r="I24" s="340"/>
      <c r="J24" s="340"/>
      <c r="K24" s="340"/>
      <c r="L24" s="341"/>
      <c r="M24" s="8"/>
    </row>
    <row r="25" spans="2:16" x14ac:dyDescent="0.25">
      <c r="B25" s="286"/>
      <c r="C25" s="287"/>
      <c r="D25" s="338"/>
      <c r="E25" s="340"/>
      <c r="F25" s="340"/>
      <c r="G25" s="340"/>
      <c r="H25" s="340"/>
      <c r="I25" s="340"/>
      <c r="J25" s="340"/>
      <c r="K25" s="340"/>
      <c r="L25" s="341"/>
      <c r="M25" s="8"/>
      <c r="O25" s="19"/>
    </row>
    <row r="26" spans="2:16" x14ac:dyDescent="0.25">
      <c r="B26" s="286"/>
      <c r="C26" s="287"/>
      <c r="D26" s="338"/>
      <c r="E26" s="340"/>
      <c r="F26" s="340"/>
      <c r="G26" s="340"/>
      <c r="H26" s="340"/>
      <c r="I26" s="340"/>
      <c r="J26" s="340"/>
      <c r="K26" s="340"/>
      <c r="L26" s="341"/>
      <c r="M26" s="8"/>
      <c r="O26" s="19"/>
    </row>
    <row r="27" spans="2:16" x14ac:dyDescent="0.25">
      <c r="B27" s="286"/>
      <c r="C27" s="287"/>
      <c r="D27" s="338"/>
      <c r="E27" s="340"/>
      <c r="F27" s="340"/>
      <c r="G27" s="340"/>
      <c r="H27" s="340"/>
      <c r="I27" s="340"/>
      <c r="J27" s="340"/>
      <c r="K27" s="340"/>
      <c r="L27" s="341"/>
      <c r="M27" s="8"/>
    </row>
    <row r="28" spans="2:16" x14ac:dyDescent="0.25">
      <c r="B28" s="286"/>
      <c r="C28" s="287"/>
      <c r="D28" s="338"/>
      <c r="E28" s="340"/>
      <c r="F28" s="340"/>
      <c r="G28" s="340"/>
      <c r="H28" s="340"/>
      <c r="I28" s="340"/>
      <c r="J28" s="340"/>
      <c r="K28" s="340"/>
      <c r="L28" s="341"/>
      <c r="M28" s="8"/>
    </row>
    <row r="29" spans="2:16" x14ac:dyDescent="0.25">
      <c r="B29" s="286"/>
      <c r="C29" s="287"/>
      <c r="D29" s="338"/>
      <c r="E29" s="340"/>
      <c r="F29" s="340"/>
      <c r="G29" s="340"/>
      <c r="H29" s="340"/>
      <c r="I29" s="340"/>
      <c r="J29" s="340"/>
      <c r="K29" s="340"/>
      <c r="L29" s="341"/>
      <c r="M29" s="8"/>
      <c r="O29" s="19"/>
    </row>
    <row r="30" spans="2:16" x14ac:dyDescent="0.25">
      <c r="B30" s="286"/>
      <c r="C30" s="287"/>
      <c r="D30" s="338"/>
      <c r="E30" s="340"/>
      <c r="F30" s="340"/>
      <c r="G30" s="340"/>
      <c r="H30" s="340"/>
      <c r="I30" s="340"/>
      <c r="J30" s="340"/>
      <c r="K30" s="340"/>
      <c r="L30" s="341"/>
      <c r="M30" s="8"/>
      <c r="O30" s="19"/>
    </row>
    <row r="31" spans="2:16" x14ac:dyDescent="0.25">
      <c r="B31" s="286"/>
      <c r="C31" s="287"/>
      <c r="D31" s="338"/>
      <c r="E31" s="340"/>
      <c r="F31" s="340"/>
      <c r="G31" s="340"/>
      <c r="H31" s="340"/>
      <c r="I31" s="340"/>
      <c r="J31" s="340"/>
      <c r="K31" s="340"/>
      <c r="L31" s="341"/>
      <c r="M31" s="8"/>
      <c r="O31" s="19"/>
    </row>
    <row r="32" spans="2:16" x14ac:dyDescent="0.25">
      <c r="B32" s="286"/>
      <c r="C32" s="287"/>
      <c r="D32" s="338"/>
      <c r="E32" s="340"/>
      <c r="F32" s="340"/>
      <c r="G32" s="340"/>
      <c r="H32" s="340"/>
      <c r="I32" s="340"/>
      <c r="J32" s="340"/>
      <c r="K32" s="340"/>
      <c r="L32" s="341"/>
      <c r="M32" s="8"/>
      <c r="O32" s="19"/>
    </row>
    <row r="33" spans="2:16" x14ac:dyDescent="0.25">
      <c r="B33" s="286" t="str">
        <f>IF(Intro!$G$22="English",O33,P33)</f>
        <v>Comment 3</v>
      </c>
      <c r="C33" s="287"/>
      <c r="D33" s="338"/>
      <c r="E33" s="340"/>
      <c r="F33" s="340"/>
      <c r="G33" s="340"/>
      <c r="H33" s="340"/>
      <c r="I33" s="340"/>
      <c r="J33" s="340"/>
      <c r="K33" s="340"/>
      <c r="L33" s="341"/>
      <c r="M33" s="8"/>
      <c r="O33" s="19" t="s">
        <v>190</v>
      </c>
      <c r="P33" s="8" t="s">
        <v>191</v>
      </c>
    </row>
    <row r="34" spans="2:16" x14ac:dyDescent="0.25">
      <c r="B34" s="286"/>
      <c r="C34" s="287"/>
      <c r="D34" s="338"/>
      <c r="E34" s="340"/>
      <c r="F34" s="340"/>
      <c r="G34" s="340"/>
      <c r="H34" s="340"/>
      <c r="I34" s="340"/>
      <c r="J34" s="340"/>
      <c r="K34" s="340"/>
      <c r="L34" s="341"/>
      <c r="M34" s="8"/>
      <c r="O34" s="19"/>
    </row>
    <row r="35" spans="2:16" x14ac:dyDescent="0.25">
      <c r="B35" s="286"/>
      <c r="C35" s="287"/>
      <c r="D35" s="338"/>
      <c r="E35" s="340"/>
      <c r="F35" s="340"/>
      <c r="G35" s="340"/>
      <c r="H35" s="340"/>
      <c r="I35" s="340"/>
      <c r="J35" s="340"/>
      <c r="K35" s="340"/>
      <c r="L35" s="341"/>
      <c r="M35" s="8"/>
      <c r="O35" s="19"/>
    </row>
    <row r="36" spans="2:16" x14ac:dyDescent="0.25">
      <c r="B36" s="286"/>
      <c r="C36" s="287"/>
      <c r="D36" s="338"/>
      <c r="E36" s="340"/>
      <c r="F36" s="340"/>
      <c r="G36" s="340"/>
      <c r="H36" s="340"/>
      <c r="I36" s="340"/>
      <c r="J36" s="340"/>
      <c r="K36" s="340"/>
      <c r="L36" s="341"/>
      <c r="M36" s="8"/>
      <c r="O36" s="19"/>
    </row>
    <row r="37" spans="2:16" x14ac:dyDescent="0.25">
      <c r="B37" s="286"/>
      <c r="C37" s="287"/>
      <c r="D37" s="338"/>
      <c r="E37" s="340"/>
      <c r="F37" s="340"/>
      <c r="G37" s="340"/>
      <c r="H37" s="340"/>
      <c r="I37" s="340"/>
      <c r="J37" s="340"/>
      <c r="K37" s="340"/>
      <c r="L37" s="341"/>
      <c r="M37" s="8"/>
      <c r="O37" s="19"/>
    </row>
    <row r="38" spans="2:16" x14ac:dyDescent="0.25">
      <c r="B38" s="286"/>
      <c r="C38" s="287"/>
      <c r="D38" s="338"/>
      <c r="E38" s="340"/>
      <c r="F38" s="340"/>
      <c r="G38" s="340"/>
      <c r="H38" s="340"/>
      <c r="I38" s="340"/>
      <c r="J38" s="340"/>
      <c r="K38" s="340"/>
      <c r="L38" s="341"/>
      <c r="M38" s="8"/>
      <c r="O38" s="19"/>
    </row>
    <row r="39" spans="2:16" x14ac:dyDescent="0.25">
      <c r="B39" s="286"/>
      <c r="C39" s="287"/>
      <c r="D39" s="338"/>
      <c r="E39" s="340"/>
      <c r="F39" s="340"/>
      <c r="G39" s="340"/>
      <c r="H39" s="340"/>
      <c r="I39" s="340"/>
      <c r="J39" s="340"/>
      <c r="K39" s="340"/>
      <c r="L39" s="341"/>
      <c r="M39" s="8"/>
      <c r="O39" s="19"/>
    </row>
    <row r="40" spans="2:16" x14ac:dyDescent="0.25">
      <c r="B40" s="286"/>
      <c r="C40" s="287"/>
      <c r="D40" s="338"/>
      <c r="E40" s="340"/>
      <c r="F40" s="340"/>
      <c r="G40" s="340"/>
      <c r="H40" s="340"/>
      <c r="I40" s="340"/>
      <c r="J40" s="340"/>
      <c r="K40" s="340"/>
      <c r="L40" s="341"/>
      <c r="M40" s="8"/>
      <c r="O40" s="19"/>
    </row>
    <row r="41" spans="2:16" x14ac:dyDescent="0.25">
      <c r="B41" s="286"/>
      <c r="C41" s="287"/>
      <c r="D41" s="338"/>
      <c r="E41" s="340"/>
      <c r="F41" s="340"/>
      <c r="G41" s="340"/>
      <c r="H41" s="340"/>
      <c r="I41" s="340"/>
      <c r="J41" s="340"/>
      <c r="K41" s="340"/>
      <c r="L41" s="341"/>
      <c r="M41" s="8"/>
      <c r="O41" s="19"/>
    </row>
    <row r="42" spans="2:16" x14ac:dyDescent="0.25">
      <c r="B42" s="286"/>
      <c r="C42" s="287"/>
      <c r="D42" s="338"/>
      <c r="E42" s="340"/>
      <c r="F42" s="340"/>
      <c r="G42" s="340"/>
      <c r="H42" s="340"/>
      <c r="I42" s="340"/>
      <c r="J42" s="340"/>
      <c r="K42" s="340"/>
      <c r="L42" s="341"/>
      <c r="M42" s="8"/>
      <c r="O42" s="19"/>
    </row>
    <row r="43" spans="2:16" x14ac:dyDescent="0.25">
      <c r="B43" s="286" t="str">
        <f>IF(Intro!$G$22="English",O43,P43)</f>
        <v>Comment 4</v>
      </c>
      <c r="C43" s="287"/>
      <c r="D43" s="338"/>
      <c r="E43" s="340"/>
      <c r="F43" s="340"/>
      <c r="G43" s="340"/>
      <c r="H43" s="340"/>
      <c r="I43" s="340"/>
      <c r="J43" s="340"/>
      <c r="K43" s="340"/>
      <c r="L43" s="341"/>
      <c r="M43" s="8"/>
      <c r="O43" s="19" t="s">
        <v>192</v>
      </c>
      <c r="P43" s="8" t="s">
        <v>193</v>
      </c>
    </row>
    <row r="44" spans="2:16" x14ac:dyDescent="0.25">
      <c r="B44" s="286"/>
      <c r="C44" s="287"/>
      <c r="D44" s="338"/>
      <c r="E44" s="340"/>
      <c r="F44" s="340"/>
      <c r="G44" s="340"/>
      <c r="H44" s="340"/>
      <c r="I44" s="340"/>
      <c r="J44" s="340"/>
      <c r="K44" s="340"/>
      <c r="L44" s="341"/>
      <c r="M44" s="8"/>
      <c r="O44" s="19"/>
    </row>
    <row r="45" spans="2:16" x14ac:dyDescent="0.25">
      <c r="B45" s="286"/>
      <c r="C45" s="287"/>
      <c r="D45" s="338"/>
      <c r="E45" s="340"/>
      <c r="F45" s="340"/>
      <c r="G45" s="340"/>
      <c r="H45" s="340"/>
      <c r="I45" s="340"/>
      <c r="J45" s="340"/>
      <c r="K45" s="340"/>
      <c r="L45" s="341"/>
      <c r="M45" s="8"/>
      <c r="O45" s="19"/>
    </row>
    <row r="46" spans="2:16" x14ac:dyDescent="0.25">
      <c r="B46" s="286"/>
      <c r="C46" s="287"/>
      <c r="D46" s="338"/>
      <c r="E46" s="340"/>
      <c r="F46" s="340"/>
      <c r="G46" s="340"/>
      <c r="H46" s="340"/>
      <c r="I46" s="340"/>
      <c r="J46" s="340"/>
      <c r="K46" s="340"/>
      <c r="L46" s="341"/>
      <c r="M46" s="8"/>
      <c r="O46" s="19"/>
    </row>
    <row r="47" spans="2:16" x14ac:dyDescent="0.25">
      <c r="B47" s="286"/>
      <c r="C47" s="287"/>
      <c r="D47" s="338"/>
      <c r="E47" s="340"/>
      <c r="F47" s="340"/>
      <c r="G47" s="340"/>
      <c r="H47" s="340"/>
      <c r="I47" s="340"/>
      <c r="J47" s="340"/>
      <c r="K47" s="340"/>
      <c r="L47" s="341"/>
      <c r="M47" s="8"/>
      <c r="O47" s="19"/>
    </row>
    <row r="48" spans="2:16" x14ac:dyDescent="0.25">
      <c r="B48" s="286"/>
      <c r="C48" s="287"/>
      <c r="D48" s="338"/>
      <c r="E48" s="340"/>
      <c r="F48" s="340"/>
      <c r="G48" s="340"/>
      <c r="H48" s="340"/>
      <c r="I48" s="340"/>
      <c r="J48" s="340"/>
      <c r="K48" s="340"/>
      <c r="L48" s="341"/>
      <c r="M48" s="8"/>
      <c r="O48" s="19"/>
    </row>
    <row r="49" spans="1:16" x14ac:dyDescent="0.25">
      <c r="B49" s="286"/>
      <c r="C49" s="287"/>
      <c r="D49" s="338"/>
      <c r="E49" s="340"/>
      <c r="F49" s="340"/>
      <c r="G49" s="340"/>
      <c r="H49" s="340"/>
      <c r="I49" s="340"/>
      <c r="J49" s="340"/>
      <c r="K49" s="340"/>
      <c r="L49" s="341"/>
      <c r="M49" s="8"/>
      <c r="O49" s="19"/>
    </row>
    <row r="50" spans="1:16" x14ac:dyDescent="0.25">
      <c r="B50" s="286"/>
      <c r="C50" s="287"/>
      <c r="D50" s="338"/>
      <c r="E50" s="340"/>
      <c r="F50" s="340"/>
      <c r="G50" s="340"/>
      <c r="H50" s="340"/>
      <c r="I50" s="340"/>
      <c r="J50" s="340"/>
      <c r="K50" s="340"/>
      <c r="L50" s="341"/>
      <c r="M50" s="8"/>
      <c r="O50" s="19"/>
    </row>
    <row r="51" spans="1:16" x14ac:dyDescent="0.25">
      <c r="B51" s="286"/>
      <c r="C51" s="287"/>
      <c r="D51" s="338"/>
      <c r="E51" s="340"/>
      <c r="F51" s="340"/>
      <c r="G51" s="340"/>
      <c r="H51" s="340"/>
      <c r="I51" s="340"/>
      <c r="J51" s="340"/>
      <c r="K51" s="340"/>
      <c r="L51" s="341"/>
      <c r="M51" s="8"/>
      <c r="O51" s="19"/>
    </row>
    <row r="52" spans="1:16" x14ac:dyDescent="0.25">
      <c r="B52" s="286"/>
      <c r="C52" s="287"/>
      <c r="D52" s="338"/>
      <c r="E52" s="340"/>
      <c r="F52" s="340"/>
      <c r="G52" s="340"/>
      <c r="H52" s="340"/>
      <c r="I52" s="340"/>
      <c r="J52" s="340"/>
      <c r="K52" s="340"/>
      <c r="L52" s="341"/>
      <c r="M52" s="8"/>
      <c r="O52" s="19"/>
    </row>
    <row r="53" spans="1:16" x14ac:dyDescent="0.25">
      <c r="B53" s="286" t="str">
        <f>IF(Intro!$G$22="English",O53,P53)</f>
        <v>Comment 5</v>
      </c>
      <c r="C53" s="287"/>
      <c r="D53" s="338"/>
      <c r="E53" s="340"/>
      <c r="F53" s="340"/>
      <c r="G53" s="340"/>
      <c r="H53" s="340"/>
      <c r="I53" s="340"/>
      <c r="J53" s="340"/>
      <c r="K53" s="340"/>
      <c r="L53" s="341"/>
      <c r="M53" s="8"/>
      <c r="O53" s="19" t="s">
        <v>194</v>
      </c>
      <c r="P53" s="8" t="s">
        <v>195</v>
      </c>
    </row>
    <row r="54" spans="1:16" x14ac:dyDescent="0.25">
      <c r="B54" s="286"/>
      <c r="C54" s="287"/>
      <c r="D54" s="338"/>
      <c r="E54" s="340"/>
      <c r="F54" s="340"/>
      <c r="G54" s="340"/>
      <c r="H54" s="340"/>
      <c r="I54" s="340"/>
      <c r="J54" s="340"/>
      <c r="K54" s="340"/>
      <c r="L54" s="341"/>
      <c r="M54" s="8"/>
      <c r="O54" s="19"/>
    </row>
    <row r="55" spans="1:16" x14ac:dyDescent="0.25">
      <c r="B55" s="286"/>
      <c r="C55" s="287"/>
      <c r="D55" s="338"/>
      <c r="E55" s="340"/>
      <c r="F55" s="340"/>
      <c r="G55" s="340"/>
      <c r="H55" s="340"/>
      <c r="I55" s="340"/>
      <c r="J55" s="340"/>
      <c r="K55" s="340"/>
      <c r="L55" s="341"/>
      <c r="M55" s="8"/>
      <c r="O55" s="19"/>
    </row>
    <row r="56" spans="1:16" x14ac:dyDescent="0.25">
      <c r="B56" s="286"/>
      <c r="C56" s="287"/>
      <c r="D56" s="338"/>
      <c r="E56" s="340"/>
      <c r="F56" s="340"/>
      <c r="G56" s="340"/>
      <c r="H56" s="340"/>
      <c r="I56" s="340"/>
      <c r="J56" s="340"/>
      <c r="K56" s="340"/>
      <c r="L56" s="341"/>
      <c r="M56" s="8"/>
      <c r="O56" s="19"/>
    </row>
    <row r="57" spans="1:16" x14ac:dyDescent="0.25">
      <c r="B57" s="286"/>
      <c r="C57" s="287"/>
      <c r="D57" s="338"/>
      <c r="E57" s="340"/>
      <c r="F57" s="340"/>
      <c r="G57" s="340"/>
      <c r="H57" s="340"/>
      <c r="I57" s="340"/>
      <c r="J57" s="340"/>
      <c r="K57" s="340"/>
      <c r="L57" s="341"/>
      <c r="M57" s="8"/>
      <c r="O57" s="19"/>
    </row>
    <row r="58" spans="1:16" x14ac:dyDescent="0.25">
      <c r="B58" s="286"/>
      <c r="C58" s="287"/>
      <c r="D58" s="338"/>
      <c r="E58" s="340"/>
      <c r="F58" s="340"/>
      <c r="G58" s="340"/>
      <c r="H58" s="340"/>
      <c r="I58" s="340"/>
      <c r="J58" s="340"/>
      <c r="K58" s="340"/>
      <c r="L58" s="341"/>
      <c r="M58" s="8"/>
      <c r="O58" s="19"/>
    </row>
    <row r="59" spans="1:16" x14ac:dyDescent="0.25">
      <c r="B59" s="286"/>
      <c r="C59" s="287"/>
      <c r="D59" s="338"/>
      <c r="E59" s="340"/>
      <c r="F59" s="340"/>
      <c r="G59" s="340"/>
      <c r="H59" s="340"/>
      <c r="I59" s="340"/>
      <c r="J59" s="340"/>
      <c r="K59" s="340"/>
      <c r="L59" s="341"/>
      <c r="M59" s="8"/>
      <c r="O59" s="19"/>
    </row>
    <row r="60" spans="1:16" x14ac:dyDescent="0.25">
      <c r="B60" s="286"/>
      <c r="C60" s="287"/>
      <c r="D60" s="338"/>
      <c r="E60" s="340"/>
      <c r="F60" s="340"/>
      <c r="G60" s="340"/>
      <c r="H60" s="340"/>
      <c r="I60" s="340"/>
      <c r="J60" s="340"/>
      <c r="K60" s="340"/>
      <c r="L60" s="341"/>
      <c r="M60" s="8"/>
      <c r="O60" s="19"/>
    </row>
    <row r="61" spans="1:16" x14ac:dyDescent="0.25">
      <c r="B61" s="286"/>
      <c r="C61" s="287"/>
      <c r="D61" s="338"/>
      <c r="E61" s="340"/>
      <c r="F61" s="340"/>
      <c r="G61" s="340"/>
      <c r="H61" s="340"/>
      <c r="I61" s="340"/>
      <c r="J61" s="340"/>
      <c r="K61" s="340"/>
      <c r="L61" s="341"/>
      <c r="M61" s="8"/>
      <c r="O61" s="19"/>
    </row>
    <row r="62" spans="1:16" x14ac:dyDescent="0.25">
      <c r="B62" s="336"/>
      <c r="C62" s="337"/>
      <c r="D62" s="339"/>
      <c r="E62" s="342"/>
      <c r="F62" s="342"/>
      <c r="G62" s="342"/>
      <c r="H62" s="342"/>
      <c r="I62" s="342"/>
      <c r="J62" s="342"/>
      <c r="K62" s="342"/>
      <c r="L62" s="343"/>
      <c r="M62" s="8"/>
      <c r="O62" s="19"/>
    </row>
    <row r="63" spans="1:16" s="72" customFormat="1" x14ac:dyDescent="0.25">
      <c r="A63" s="70"/>
      <c r="B63" s="1"/>
      <c r="C63" s="71"/>
      <c r="D63" s="71"/>
      <c r="E63" s="71"/>
      <c r="F63" s="71"/>
      <c r="G63" s="71"/>
      <c r="H63" s="71"/>
      <c r="I63" s="71"/>
      <c r="J63" s="71"/>
      <c r="K63" s="71"/>
      <c r="L63" s="71"/>
      <c r="N63" s="73"/>
    </row>
  </sheetData>
  <sheetProtection algorithmName="SHA-512" hashValue="AFRx9FjsaEllLMzDGXK+UvbQIOHrM8R3jwHAnI2bkBOdS9jVvxF5ucib2V03uq9GoNst1lLkm5dSkSrervV8iw==" saltValue="GVk/ZplfzSnbiTklLnDqpw==" spinCount="100000" sheet="1" objects="1" scenarios="1" selectLockedCells="1"/>
  <mergeCells count="21">
    <mergeCell ref="B4:L4"/>
    <mergeCell ref="B5:L5"/>
    <mergeCell ref="B6:L6"/>
    <mergeCell ref="E12:L12"/>
    <mergeCell ref="B13:C22"/>
    <mergeCell ref="D13:D22"/>
    <mergeCell ref="E13:L22"/>
    <mergeCell ref="B8:L8"/>
    <mergeCell ref="B53:C62"/>
    <mergeCell ref="D53:D62"/>
    <mergeCell ref="E53:L62"/>
    <mergeCell ref="B10:L10"/>
    <mergeCell ref="D33:D42"/>
    <mergeCell ref="E33:L42"/>
    <mergeCell ref="B43:C52"/>
    <mergeCell ref="D43:D52"/>
    <mergeCell ref="E43:L52"/>
    <mergeCell ref="B23:C32"/>
    <mergeCell ref="D23:D32"/>
    <mergeCell ref="E23:L32"/>
    <mergeCell ref="B33:C4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D13:E13 D23:E23 D33:E33 D43:E43 D53:E53" xr:uid="{E70A926F-CDBC-460C-95DD-D83220A4240F}">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B572-A416-4F34-BE30-9CF14953FC8C}">
  <sheetPr>
    <tabColor rgb="FF92D050"/>
    <pageSetUpPr fitToPage="1"/>
  </sheetPr>
  <dimension ref="A1:S409"/>
  <sheetViews>
    <sheetView showGridLines="0" zoomScaleNormal="100" workbookViewId="0">
      <selection activeCell="B18" sqref="B18:L20"/>
    </sheetView>
  </sheetViews>
  <sheetFormatPr defaultColWidth="9.28515625" defaultRowHeight="14.25" x14ac:dyDescent="0.25"/>
  <cols>
    <col min="1" max="1" width="1.7109375" style="6" customWidth="1"/>
    <col min="2" max="12" width="14.5703125" style="5" customWidth="1"/>
    <col min="13" max="13" width="6.28515625" style="7" customWidth="1"/>
    <col min="14" max="14" width="9.28515625" style="8" customWidth="1"/>
    <col min="15" max="15" width="15.5703125" style="8" hidden="1" customWidth="1"/>
    <col min="16" max="16" width="37.85546875" style="8" hidden="1" customWidth="1"/>
    <col min="17" max="19" width="15.5703125" style="8" customWidth="1"/>
    <col min="20" max="16384" width="9.28515625" style="8"/>
  </cols>
  <sheetData>
    <row r="1" spans="1:16" x14ac:dyDescent="0.25">
      <c r="O1" s="9" t="s">
        <v>152</v>
      </c>
      <c r="P1" s="9" t="s">
        <v>162</v>
      </c>
    </row>
    <row r="2" spans="1:16" x14ac:dyDescent="0.25">
      <c r="B2" s="10" t="str">
        <f>IF(Intro!$G$22="English",O2,P2)</f>
        <v>PROTECTED</v>
      </c>
      <c r="C2" s="10"/>
      <c r="D2" s="10"/>
      <c r="O2" s="91" t="s">
        <v>376</v>
      </c>
      <c r="P2" s="91" t="s">
        <v>377</v>
      </c>
    </row>
    <row r="3" spans="1:16" x14ac:dyDescent="0.25">
      <c r="B3" s="12"/>
      <c r="C3" s="12"/>
      <c r="D3" s="12"/>
      <c r="O3" s="2"/>
      <c r="P3" s="2"/>
    </row>
    <row r="4" spans="1:16" s="2" customFormat="1" x14ac:dyDescent="0.25">
      <c r="A4" s="1"/>
      <c r="B4" s="260" t="str">
        <f>Info!B4</f>
        <v>PURCHASERS' QUESTIONNAIRE</v>
      </c>
      <c r="C4" s="148"/>
      <c r="D4" s="148"/>
      <c r="E4" s="148"/>
      <c r="F4" s="148"/>
      <c r="G4" s="148"/>
      <c r="H4" s="148"/>
      <c r="I4" s="148"/>
      <c r="J4" s="148"/>
      <c r="K4" s="148"/>
      <c r="L4" s="149"/>
      <c r="M4" s="13"/>
      <c r="N4" s="13"/>
      <c r="O4" s="20"/>
      <c r="P4" s="20"/>
    </row>
    <row r="5" spans="1:16" s="2" customFormat="1" x14ac:dyDescent="0.25">
      <c r="A5" s="1"/>
      <c r="B5" s="314" t="str">
        <f>Info!B5</f>
        <v>NQ-2025-009</v>
      </c>
      <c r="C5" s="151"/>
      <c r="D5" s="151"/>
      <c r="E5" s="151"/>
      <c r="F5" s="151"/>
      <c r="G5" s="151"/>
      <c r="H5" s="151"/>
      <c r="I5" s="151"/>
      <c r="J5" s="151"/>
      <c r="K5" s="151"/>
      <c r="L5" s="152"/>
      <c r="M5" s="13"/>
      <c r="N5" s="13"/>
      <c r="O5" s="20"/>
      <c r="P5" s="20"/>
    </row>
    <row r="6" spans="1:16" s="4" customFormat="1" x14ac:dyDescent="0.25">
      <c r="A6" s="1"/>
      <c r="B6" s="314" t="str">
        <f>Info!B6</f>
        <v>TRUCK BODIES</v>
      </c>
      <c r="C6" s="151"/>
      <c r="D6" s="151"/>
      <c r="E6" s="151"/>
      <c r="F6" s="151"/>
      <c r="G6" s="151"/>
      <c r="H6" s="151"/>
      <c r="I6" s="151"/>
      <c r="J6" s="151"/>
      <c r="K6" s="151"/>
      <c r="L6" s="152"/>
      <c r="M6" s="20"/>
      <c r="N6" s="20"/>
      <c r="O6" s="16"/>
      <c r="P6" s="16"/>
    </row>
    <row r="7" spans="1:16" s="4" customFormat="1" x14ac:dyDescent="0.25">
      <c r="A7" s="1"/>
      <c r="B7" s="120"/>
      <c r="C7" s="121"/>
      <c r="D7" s="121"/>
      <c r="E7" s="121"/>
      <c r="F7" s="121"/>
      <c r="G7" s="121"/>
      <c r="H7" s="121"/>
      <c r="I7" s="121"/>
      <c r="J7" s="121"/>
      <c r="K7" s="121"/>
      <c r="L7" s="122"/>
      <c r="M7" s="20"/>
      <c r="N7" s="20"/>
      <c r="O7" s="21"/>
    </row>
    <row r="8" spans="1:16" s="4" customFormat="1" x14ac:dyDescent="0.25">
      <c r="A8" s="1"/>
      <c r="B8" s="320" t="str">
        <f>Public!B8</f>
        <v>The following questions refer to the goods as defined in the product description on the Intro tab.</v>
      </c>
      <c r="C8" s="321"/>
      <c r="D8" s="321"/>
      <c r="E8" s="321"/>
      <c r="F8" s="321"/>
      <c r="G8" s="321"/>
      <c r="H8" s="321"/>
      <c r="I8" s="321"/>
      <c r="J8" s="321"/>
      <c r="K8" s="321"/>
      <c r="L8" s="322"/>
      <c r="M8" s="20"/>
      <c r="N8" s="20"/>
      <c r="O8" s="16"/>
      <c r="P8" s="16"/>
    </row>
    <row r="9" spans="1:16" s="4" customFormat="1" x14ac:dyDescent="0.25">
      <c r="A9" s="1"/>
      <c r="B9" s="320" t="str">
        <f>Public!B9</f>
        <v xml:space="preserve">Product information and a glossary of terms can be found in the Info tab.
</v>
      </c>
      <c r="C9" s="321"/>
      <c r="D9" s="321"/>
      <c r="E9" s="321"/>
      <c r="F9" s="321"/>
      <c r="G9" s="321"/>
      <c r="H9" s="321"/>
      <c r="I9" s="321"/>
      <c r="J9" s="321"/>
      <c r="K9" s="321"/>
      <c r="L9" s="322"/>
      <c r="M9" s="20"/>
      <c r="N9" s="20"/>
      <c r="O9" s="16"/>
    </row>
    <row r="10" spans="1:16" s="4" customFormat="1" x14ac:dyDescent="0.25">
      <c r="A10" s="1"/>
      <c r="B10" s="320" t="str">
        <f>IF(Intro!$G$22="English",O10,P10)</f>
        <v xml:space="preserve">Use the AddPro tab if more space is needed.
</v>
      </c>
      <c r="C10" s="321"/>
      <c r="D10" s="321"/>
      <c r="E10" s="321"/>
      <c r="F10" s="321"/>
      <c r="G10" s="321"/>
      <c r="H10" s="321"/>
      <c r="I10" s="321"/>
      <c r="J10" s="321"/>
      <c r="K10" s="321"/>
      <c r="L10" s="322"/>
      <c r="M10" s="20"/>
      <c r="N10" s="20"/>
      <c r="O10" s="16" t="s">
        <v>196</v>
      </c>
      <c r="P10" s="16" t="str">
        <f>"Utilisez l'onglet AddPro si vous avez besoin de plus d'espace."&amp;CHAR(10)</f>
        <v xml:space="preserve">Utilisez l'onglet AddPro si vous avez besoin de plus d'espace.
</v>
      </c>
    </row>
    <row r="11" spans="1:16" s="4" customFormat="1" x14ac:dyDescent="0.25">
      <c r="A11" s="1"/>
      <c r="B11" s="120"/>
      <c r="C11" s="121"/>
      <c r="D11" s="121"/>
      <c r="E11" s="121"/>
      <c r="F11" s="121"/>
      <c r="G11" s="121"/>
      <c r="H11" s="121"/>
      <c r="I11" s="121"/>
      <c r="J11" s="121"/>
      <c r="K11" s="121"/>
      <c r="L11" s="122"/>
      <c r="M11" s="20"/>
      <c r="N11" s="20"/>
      <c r="O11" s="21"/>
    </row>
    <row r="12" spans="1:16" s="4" customFormat="1" x14ac:dyDescent="0.25">
      <c r="A12" s="1"/>
      <c r="B12" s="320" t="str">
        <f>IF(Intro!$G$22="English",O12,P12)</f>
        <v>For the questions in this tab, note the following:</v>
      </c>
      <c r="C12" s="321"/>
      <c r="D12" s="321"/>
      <c r="E12" s="321"/>
      <c r="F12" s="321"/>
      <c r="G12" s="321"/>
      <c r="H12" s="321"/>
      <c r="I12" s="321"/>
      <c r="J12" s="321"/>
      <c r="K12" s="321"/>
      <c r="L12" s="322"/>
      <c r="M12" s="20"/>
      <c r="N12" s="20"/>
      <c r="O12" s="16" t="s">
        <v>311</v>
      </c>
      <c r="P12" s="16" t="s">
        <v>312</v>
      </c>
    </row>
    <row r="13" spans="1:16" s="4" customFormat="1" x14ac:dyDescent="0.25">
      <c r="A13" s="1"/>
      <c r="B13" s="323" t="str">
        <f>IF(Intro!$G$22="English",O13,P13)</f>
        <v>• Report all values in Canadian dollars.</v>
      </c>
      <c r="C13" s="324"/>
      <c r="D13" s="324"/>
      <c r="E13" s="324"/>
      <c r="F13" s="324"/>
      <c r="G13" s="324"/>
      <c r="H13" s="324"/>
      <c r="I13" s="324"/>
      <c r="J13" s="324"/>
      <c r="K13" s="324"/>
      <c r="L13" s="325"/>
      <c r="M13" s="20"/>
      <c r="N13" s="20"/>
      <c r="O13" s="16" t="s">
        <v>332</v>
      </c>
      <c r="P13" s="16" t="s">
        <v>333</v>
      </c>
    </row>
    <row r="14" spans="1:16" s="4" customFormat="1" x14ac:dyDescent="0.25">
      <c r="A14" s="1"/>
      <c r="B14" s="15"/>
      <c r="C14" s="15"/>
      <c r="D14" s="15"/>
      <c r="E14" s="3"/>
      <c r="F14" s="3"/>
      <c r="G14" s="3"/>
      <c r="H14" s="3"/>
      <c r="I14" s="3"/>
      <c r="J14" s="3"/>
      <c r="K14" s="3"/>
      <c r="L14" s="3"/>
      <c r="O14" s="16"/>
      <c r="P14" s="16"/>
    </row>
    <row r="15" spans="1:16" x14ac:dyDescent="0.25">
      <c r="B15" s="153" t="str">
        <f>IF(Intro!$G$22="English",O15,P15)</f>
        <v>PURCHASES</v>
      </c>
      <c r="C15" s="154"/>
      <c r="D15" s="154"/>
      <c r="E15" s="154"/>
      <c r="F15" s="154"/>
      <c r="G15" s="154"/>
      <c r="H15" s="154"/>
      <c r="I15" s="154"/>
      <c r="J15" s="154"/>
      <c r="K15" s="154"/>
      <c r="L15" s="155"/>
      <c r="M15" s="8"/>
      <c r="O15" s="8" t="s">
        <v>378</v>
      </c>
      <c r="P15" s="8" t="s">
        <v>379</v>
      </c>
    </row>
    <row r="16" spans="1:16" x14ac:dyDescent="0.25">
      <c r="B16" s="329" t="s">
        <v>9</v>
      </c>
      <c r="C16" s="330"/>
      <c r="D16" s="330"/>
      <c r="E16" s="330"/>
      <c r="F16" s="330"/>
      <c r="G16" s="330"/>
      <c r="H16" s="330"/>
      <c r="I16" s="330"/>
      <c r="J16" s="330"/>
      <c r="K16" s="330"/>
      <c r="L16" s="331"/>
      <c r="M16" s="8"/>
    </row>
    <row r="17" spans="2:16" x14ac:dyDescent="0.25">
      <c r="B17" s="17"/>
      <c r="C17" s="24"/>
      <c r="D17" s="24"/>
      <c r="E17" s="25"/>
      <c r="F17" s="25"/>
      <c r="G17" s="25"/>
      <c r="H17" s="25"/>
      <c r="I17" s="25"/>
      <c r="J17" s="25"/>
      <c r="K17" s="25"/>
      <c r="L17" s="18"/>
      <c r="M17" s="8"/>
    </row>
    <row r="18" spans="2:16" x14ac:dyDescent="0.25">
      <c r="B18" s="198" t="str">
        <f>IF(Intro!$G$22="English",O18,P18)</f>
        <v xml:space="preserve">Indicate the approximate volume and value of your firm’s purchases of the goods produced in the following countries. In the case where the country of origin is unknown, provide approximate volume and value of your firm’s purchases of the goods made from domestic producers or another source. </v>
      </c>
      <c r="C18" s="199"/>
      <c r="D18" s="199"/>
      <c r="E18" s="199"/>
      <c r="F18" s="199"/>
      <c r="G18" s="199"/>
      <c r="H18" s="199"/>
      <c r="I18" s="199"/>
      <c r="J18" s="199"/>
      <c r="K18" s="199"/>
      <c r="L18" s="200"/>
      <c r="M18" s="8"/>
      <c r="O18" s="19" t="s">
        <v>290</v>
      </c>
      <c r="P18" s="8" t="s">
        <v>411</v>
      </c>
    </row>
    <row r="19" spans="2:16" x14ac:dyDescent="0.25">
      <c r="B19" s="198"/>
      <c r="C19" s="199"/>
      <c r="D19" s="199"/>
      <c r="E19" s="199"/>
      <c r="F19" s="199"/>
      <c r="G19" s="199"/>
      <c r="H19" s="199"/>
      <c r="I19" s="199"/>
      <c r="J19" s="199"/>
      <c r="K19" s="199"/>
      <c r="L19" s="200"/>
      <c r="M19" s="8"/>
      <c r="O19" s="19"/>
    </row>
    <row r="20" spans="2:16" x14ac:dyDescent="0.25">
      <c r="B20" s="198"/>
      <c r="C20" s="199"/>
      <c r="D20" s="199"/>
      <c r="E20" s="199"/>
      <c r="F20" s="199"/>
      <c r="G20" s="199"/>
      <c r="H20" s="199"/>
      <c r="I20" s="199"/>
      <c r="J20" s="199"/>
      <c r="K20" s="199"/>
      <c r="L20" s="200"/>
      <c r="M20" s="8"/>
      <c r="O20" s="19"/>
    </row>
    <row r="21" spans="2:16" x14ac:dyDescent="0.25">
      <c r="B21" s="48"/>
      <c r="C21" s="24"/>
      <c r="D21" s="24"/>
      <c r="E21" s="25"/>
      <c r="F21" s="25"/>
      <c r="G21" s="25"/>
      <c r="H21" s="25"/>
      <c r="I21" s="25"/>
      <c r="J21" s="25"/>
      <c r="K21" s="25"/>
      <c r="L21" s="18"/>
      <c r="M21" s="8"/>
      <c r="O21" s="19"/>
    </row>
    <row r="22" spans="2:16" x14ac:dyDescent="0.25">
      <c r="B22" s="48"/>
      <c r="C22" s="8"/>
      <c r="D22" s="31"/>
      <c r="E22" s="31"/>
      <c r="F22" s="8"/>
      <c r="G22" s="8"/>
      <c r="H22" s="354">
        <f>Variables!B6</f>
        <v>2023</v>
      </c>
      <c r="I22" s="354">
        <f>H22+1</f>
        <v>2024</v>
      </c>
      <c r="J22" s="354">
        <f>I22+1</f>
        <v>2025</v>
      </c>
      <c r="K22" s="25"/>
      <c r="L22" s="18"/>
      <c r="M22" s="8"/>
      <c r="O22" s="19"/>
    </row>
    <row r="23" spans="2:16" x14ac:dyDescent="0.25">
      <c r="B23" s="94"/>
      <c r="C23" s="8"/>
      <c r="D23" s="31"/>
      <c r="E23" s="31"/>
      <c r="F23" s="8"/>
      <c r="G23" s="8"/>
      <c r="H23" s="355"/>
      <c r="I23" s="355"/>
      <c r="J23" s="355"/>
      <c r="K23" s="25"/>
      <c r="L23" s="18"/>
      <c r="M23" s="8"/>
      <c r="O23" s="19"/>
    </row>
    <row r="24" spans="2:16" x14ac:dyDescent="0.25">
      <c r="B24" s="191" t="s">
        <v>14</v>
      </c>
      <c r="C24" s="192"/>
      <c r="D24" s="192"/>
      <c r="E24" s="391" t="str">
        <f>IF(Intro!$G$22="English",Variables!$B$23,Variables!$C$23)</f>
        <v>units</v>
      </c>
      <c r="F24" s="391"/>
      <c r="G24" s="391"/>
      <c r="H24" s="104"/>
      <c r="I24" s="104"/>
      <c r="J24" s="104"/>
      <c r="K24" s="25"/>
      <c r="L24" s="18"/>
      <c r="M24" s="8"/>
    </row>
    <row r="25" spans="2:16" x14ac:dyDescent="0.25">
      <c r="B25" s="191"/>
      <c r="C25" s="192"/>
      <c r="D25" s="192"/>
      <c r="E25" s="391" t="str">
        <f>IF(Intro!G$22="English","net delivered purchase value (CAD)","valeur d'achat nette rendue (CAD)")</f>
        <v>net delivered purchase value (CAD)</v>
      </c>
      <c r="F25" s="391"/>
      <c r="G25" s="391"/>
      <c r="H25" s="104"/>
      <c r="I25" s="104"/>
      <c r="J25" s="104"/>
      <c r="K25" s="25"/>
      <c r="L25" s="18"/>
      <c r="M25" s="8"/>
    </row>
    <row r="26" spans="2:16" ht="15" thickBot="1" x14ac:dyDescent="0.3">
      <c r="B26" s="393"/>
      <c r="C26" s="394"/>
      <c r="D26" s="394"/>
      <c r="E26" s="392" t="str">
        <f>"$ / "&amp;IF(Intro!$G$22="English",Variables!$B$24,Variables!$C$24)</f>
        <v>$ / unit</v>
      </c>
      <c r="F26" s="392"/>
      <c r="G26" s="392"/>
      <c r="H26" s="117" t="str">
        <f>IF(H24=0,"-",H25/H24)</f>
        <v>-</v>
      </c>
      <c r="I26" s="117" t="str">
        <f>IF(I24=0,"-",I25/I24)</f>
        <v>-</v>
      </c>
      <c r="J26" s="117" t="str">
        <f>IF(J24=0,"-",J25/J24)</f>
        <v>-</v>
      </c>
      <c r="K26" s="25"/>
      <c r="L26" s="18"/>
      <c r="M26" s="8"/>
    </row>
    <row r="27" spans="2:16" x14ac:dyDescent="0.25">
      <c r="B27" s="377" t="str">
        <f>IF(Intro!$G$22="English",Variables!B30,Variables!C30)</f>
        <v>China</v>
      </c>
      <c r="C27" s="378"/>
      <c r="D27" s="378"/>
      <c r="E27" s="379" t="str">
        <f>IF(Intro!$G$22="English",Variables!$B$23,Variables!$C$23)</f>
        <v>units</v>
      </c>
      <c r="F27" s="379"/>
      <c r="G27" s="379"/>
      <c r="H27" s="105"/>
      <c r="I27" s="105"/>
      <c r="J27" s="105"/>
      <c r="K27" s="25"/>
      <c r="L27" s="18"/>
      <c r="M27" s="8"/>
    </row>
    <row r="28" spans="2:16" x14ac:dyDescent="0.25">
      <c r="B28" s="191"/>
      <c r="C28" s="192"/>
      <c r="D28" s="192"/>
      <c r="E28" s="391" t="str">
        <f>IF(Intro!G$22="English","net delivered purchase value (CAD)","valeur d'achat nette rendue (CAD)")</f>
        <v>net delivered purchase value (CAD)</v>
      </c>
      <c r="F28" s="391"/>
      <c r="G28" s="391"/>
      <c r="H28" s="104"/>
      <c r="I28" s="104"/>
      <c r="J28" s="104"/>
      <c r="K28" s="25"/>
      <c r="L28" s="18"/>
      <c r="M28" s="8"/>
    </row>
    <row r="29" spans="2:16" ht="15" thickBot="1" x14ac:dyDescent="0.3">
      <c r="B29" s="393"/>
      <c r="C29" s="394"/>
      <c r="D29" s="394"/>
      <c r="E29" s="392" t="str">
        <f>"$ / "&amp;IF(Intro!$G$22="English",Variables!$B$24,Variables!$C$24)</f>
        <v>$ / unit</v>
      </c>
      <c r="F29" s="392"/>
      <c r="G29" s="392"/>
      <c r="H29" s="117" t="str">
        <f>IF(H27=0,"-",H28/H27)</f>
        <v>-</v>
      </c>
      <c r="I29" s="117" t="str">
        <f>IF(I27=0,"-",I28/I27)</f>
        <v>-</v>
      </c>
      <c r="J29" s="117" t="str">
        <f>IF(J27=0,"-",J28/J27)</f>
        <v>-</v>
      </c>
      <c r="K29" s="25"/>
      <c r="L29" s="18"/>
      <c r="M29" s="8"/>
    </row>
    <row r="30" spans="2:16" x14ac:dyDescent="0.25">
      <c r="B30" s="377" t="str">
        <f>IF(Intro!$G$22="English",Variables!B31,Variables!C31)</f>
        <v>United States</v>
      </c>
      <c r="C30" s="378"/>
      <c r="D30" s="378"/>
      <c r="E30" s="379" t="str">
        <f>IF(Intro!$G$22="English",Variables!$B$23,Variables!$C$23)</f>
        <v>units</v>
      </c>
      <c r="F30" s="379"/>
      <c r="G30" s="379"/>
      <c r="H30" s="105"/>
      <c r="I30" s="105"/>
      <c r="J30" s="105"/>
      <c r="K30" s="25"/>
      <c r="L30" s="18"/>
      <c r="M30" s="8"/>
    </row>
    <row r="31" spans="2:16" x14ac:dyDescent="0.25">
      <c r="B31" s="191"/>
      <c r="C31" s="192"/>
      <c r="D31" s="192"/>
      <c r="E31" s="391" t="str">
        <f>IF(Intro!G$22="English","net delivered purchase value (CAD)","valeur d'achat nette rendue (CAD)")</f>
        <v>net delivered purchase value (CAD)</v>
      </c>
      <c r="F31" s="391"/>
      <c r="G31" s="391"/>
      <c r="H31" s="104"/>
      <c r="I31" s="104"/>
      <c r="J31" s="104"/>
      <c r="K31" s="25"/>
      <c r="L31" s="18"/>
      <c r="M31" s="8"/>
    </row>
    <row r="32" spans="2:16" ht="15" thickBot="1" x14ac:dyDescent="0.3">
      <c r="B32" s="393"/>
      <c r="C32" s="394"/>
      <c r="D32" s="394"/>
      <c r="E32" s="392" t="str">
        <f>"$ / "&amp;IF(Intro!$G$22="English",Variables!$B$24,Variables!$C$24)</f>
        <v>$ / unit</v>
      </c>
      <c r="F32" s="392"/>
      <c r="G32" s="392"/>
      <c r="H32" s="117" t="str">
        <f>IF(H30=0,"-",H31/H30)</f>
        <v>-</v>
      </c>
      <c r="I32" s="117" t="str">
        <f>IF(I30=0,"-",I31/I30)</f>
        <v>-</v>
      </c>
      <c r="J32" s="117" t="str">
        <f>IF(J30=0,"-",J31/J30)</f>
        <v>-</v>
      </c>
      <c r="K32" s="25"/>
      <c r="L32" s="18"/>
      <c r="M32" s="8"/>
    </row>
    <row r="33" spans="1:19" x14ac:dyDescent="0.25">
      <c r="B33" s="377" t="str">
        <f>IF(Intro!$G$22="English",Variables!B32&amp;" (list below)",Variables!C32&amp;" (énumérer ci-dessous)")</f>
        <v>Other countries (list below)</v>
      </c>
      <c r="C33" s="378"/>
      <c r="D33" s="378"/>
      <c r="E33" s="379" t="str">
        <f>IF(Intro!$G$22="English",Variables!$B$23,Variables!$C$23)</f>
        <v>units</v>
      </c>
      <c r="F33" s="379"/>
      <c r="G33" s="379"/>
      <c r="H33" s="105"/>
      <c r="I33" s="105"/>
      <c r="J33" s="105"/>
      <c r="K33" s="25"/>
      <c r="L33" s="18"/>
      <c r="M33" s="8"/>
    </row>
    <row r="34" spans="1:19" x14ac:dyDescent="0.25">
      <c r="B34" s="396"/>
      <c r="C34" s="397"/>
      <c r="D34" s="397"/>
      <c r="E34" s="391" t="str">
        <f>IF(Intro!G$22="English","net delivered purchase value (CAD)","valeur d'achat nette rendue (CAD)")</f>
        <v>net delivered purchase value (CAD)</v>
      </c>
      <c r="F34" s="391"/>
      <c r="G34" s="391"/>
      <c r="H34" s="104"/>
      <c r="I34" s="104"/>
      <c r="J34" s="104"/>
      <c r="K34" s="25"/>
      <c r="L34" s="18"/>
      <c r="M34" s="8"/>
    </row>
    <row r="35" spans="1:19" ht="15" thickBot="1" x14ac:dyDescent="0.3">
      <c r="B35" s="398"/>
      <c r="C35" s="399"/>
      <c r="D35" s="399"/>
      <c r="E35" s="392" t="str">
        <f>"$ / "&amp;IF(Intro!$G$22="English",Variables!$B$24,Variables!$C$24)</f>
        <v>$ / unit</v>
      </c>
      <c r="F35" s="392"/>
      <c r="G35" s="392"/>
      <c r="H35" s="117" t="str">
        <f>IF(H33=0,"-",H34/H33)</f>
        <v>-</v>
      </c>
      <c r="I35" s="117" t="str">
        <f>IF(I33=0,"-",I34/I33)</f>
        <v>-</v>
      </c>
      <c r="J35" s="117" t="str">
        <f>IF(J33=0,"-",J34/J33)</f>
        <v>-</v>
      </c>
      <c r="K35" s="25"/>
      <c r="L35" s="18"/>
      <c r="M35" s="8"/>
    </row>
    <row r="36" spans="1:19" x14ac:dyDescent="0.25">
      <c r="B36" s="377" t="str">
        <f>IF(Intro!$G$22="English",O36,P36)</f>
        <v>Unknown country of origin - Purchased from a domestic producer</v>
      </c>
      <c r="C36" s="378"/>
      <c r="D36" s="378"/>
      <c r="E36" s="379" t="str">
        <f>IF(Intro!$G$22="English",Variables!$B$23,Variables!$C$23)</f>
        <v>units</v>
      </c>
      <c r="F36" s="379"/>
      <c r="G36" s="379"/>
      <c r="H36" s="105"/>
      <c r="I36" s="105"/>
      <c r="J36" s="105"/>
      <c r="K36" s="25"/>
      <c r="L36" s="18"/>
      <c r="M36" s="8"/>
      <c r="O36" s="8" t="s">
        <v>211</v>
      </c>
      <c r="P36" s="8" t="s">
        <v>292</v>
      </c>
    </row>
    <row r="37" spans="1:19" x14ac:dyDescent="0.25">
      <c r="B37" s="191"/>
      <c r="C37" s="192"/>
      <c r="D37" s="192"/>
      <c r="E37" s="391" t="str">
        <f>IF(Intro!G$22="English","net delivered purchase value (CAD)","valeur d'achat nette rendue (CAD)")</f>
        <v>net delivered purchase value (CAD)</v>
      </c>
      <c r="F37" s="391"/>
      <c r="G37" s="391"/>
      <c r="H37" s="104"/>
      <c r="I37" s="104"/>
      <c r="J37" s="104"/>
      <c r="K37" s="25"/>
      <c r="L37" s="18"/>
      <c r="M37" s="8"/>
    </row>
    <row r="38" spans="1:19" ht="15" thickBot="1" x14ac:dyDescent="0.3">
      <c r="B38" s="393"/>
      <c r="C38" s="394"/>
      <c r="D38" s="394"/>
      <c r="E38" s="392" t="str">
        <f>"$ / "&amp;IF(Intro!$G$22="English",Variables!$B$24,Variables!$C$24)</f>
        <v>$ / unit</v>
      </c>
      <c r="F38" s="392"/>
      <c r="G38" s="392"/>
      <c r="H38" s="117" t="str">
        <f>IF(H36=0,"-",H37/H36)</f>
        <v>-</v>
      </c>
      <c r="I38" s="117" t="str">
        <f>IF(I36=0,"-",I37/I36)</f>
        <v>-</v>
      </c>
      <c r="J38" s="117" t="str">
        <f>IF(J36=0,"-",J37/J36)</f>
        <v>-</v>
      </c>
      <c r="K38" s="25"/>
      <c r="L38" s="18"/>
      <c r="M38" s="8"/>
    </row>
    <row r="39" spans="1:19" x14ac:dyDescent="0.25">
      <c r="B39" s="178" t="str">
        <f>IF(Intro!$G$22="English",O39,P39)</f>
        <v>Unknown country of origin - Purchased from another source (list below)</v>
      </c>
      <c r="C39" s="179"/>
      <c r="D39" s="179"/>
      <c r="E39" s="380" t="str">
        <f>IF(Intro!$G$22="English",Variables!$B$23,Variables!$C$23)</f>
        <v>units</v>
      </c>
      <c r="F39" s="380"/>
      <c r="G39" s="380"/>
      <c r="H39" s="105"/>
      <c r="I39" s="105"/>
      <c r="J39" s="105"/>
      <c r="K39" s="25"/>
      <c r="L39" s="18"/>
      <c r="M39" s="8"/>
      <c r="O39" s="8" t="s">
        <v>314</v>
      </c>
      <c r="P39" s="8" t="s">
        <v>315</v>
      </c>
    </row>
    <row r="40" spans="1:19" x14ac:dyDescent="0.25">
      <c r="B40" s="191"/>
      <c r="C40" s="192"/>
      <c r="D40" s="192"/>
      <c r="E40" s="391" t="str">
        <f>IF(Intro!G$22="English","net delivered purchase value (CAD)","valeur d'achat nette rendue (CAD)")</f>
        <v>net delivered purchase value (CAD)</v>
      </c>
      <c r="F40" s="391"/>
      <c r="G40" s="391"/>
      <c r="H40" s="104"/>
      <c r="I40" s="104"/>
      <c r="J40" s="104"/>
      <c r="K40" s="25"/>
      <c r="L40" s="18"/>
      <c r="M40" s="8"/>
    </row>
    <row r="41" spans="1:19" ht="15" thickBot="1" x14ac:dyDescent="0.3">
      <c r="B41" s="191"/>
      <c r="C41" s="192"/>
      <c r="D41" s="192"/>
      <c r="E41" s="391" t="str">
        <f>"$ / "&amp;IF(Intro!$G$22="English",Variables!$B$24,Variables!$C$24)</f>
        <v>$ / unit</v>
      </c>
      <c r="F41" s="391"/>
      <c r="G41" s="391"/>
      <c r="H41" s="117" t="str">
        <f>IF(H39=0,"-",H40/H39)</f>
        <v>-</v>
      </c>
      <c r="I41" s="117" t="str">
        <f>IF(I39=0,"-",I40/I39)</f>
        <v>-</v>
      </c>
      <c r="J41" s="117" t="str">
        <f>IF(J39=0,"-",J40/J39)</f>
        <v>-</v>
      </c>
      <c r="K41" s="25"/>
      <c r="L41" s="18"/>
      <c r="M41" s="8"/>
    </row>
    <row r="42" spans="1:19" s="27" customFormat="1" x14ac:dyDescent="0.25">
      <c r="A42" s="62"/>
      <c r="B42" s="381"/>
      <c r="C42" s="382"/>
      <c r="D42" s="382"/>
      <c r="E42" s="382"/>
      <c r="F42" s="382"/>
      <c r="G42" s="383"/>
      <c r="H42" s="32"/>
      <c r="I42" s="32"/>
      <c r="J42" s="32"/>
      <c r="K42" s="32"/>
      <c r="L42" s="18"/>
      <c r="O42" s="8" t="s">
        <v>149</v>
      </c>
      <c r="P42" s="8" t="s">
        <v>238</v>
      </c>
      <c r="Q42" s="8"/>
      <c r="R42" s="8"/>
      <c r="S42" s="8"/>
    </row>
    <row r="43" spans="1:19" s="27" customFormat="1" x14ac:dyDescent="0.25">
      <c r="A43" s="62"/>
      <c r="B43" s="384"/>
      <c r="C43" s="385"/>
      <c r="D43" s="385"/>
      <c r="E43" s="385"/>
      <c r="F43" s="385"/>
      <c r="G43" s="386"/>
      <c r="H43" s="32"/>
      <c r="I43" s="32"/>
      <c r="J43" s="32"/>
      <c r="K43" s="32"/>
      <c r="L43" s="33"/>
      <c r="O43" s="8"/>
      <c r="P43" s="8"/>
      <c r="Q43" s="8"/>
      <c r="R43" s="8"/>
      <c r="S43" s="8"/>
    </row>
    <row r="44" spans="1:19" s="27" customFormat="1" x14ac:dyDescent="0.25">
      <c r="A44" s="62"/>
      <c r="B44" s="387"/>
      <c r="C44" s="388"/>
      <c r="D44" s="388"/>
      <c r="E44" s="388"/>
      <c r="F44" s="388"/>
      <c r="G44" s="389"/>
      <c r="H44" s="32"/>
      <c r="I44" s="32"/>
      <c r="J44" s="32"/>
      <c r="K44" s="32"/>
      <c r="L44" s="33"/>
      <c r="O44" s="8"/>
      <c r="P44" s="8"/>
      <c r="Q44" s="8"/>
      <c r="R44" s="8"/>
      <c r="S44" s="8"/>
    </row>
    <row r="45" spans="1:19" x14ac:dyDescent="0.25">
      <c r="B45" s="34"/>
      <c r="C45" s="35"/>
      <c r="D45" s="35"/>
      <c r="E45" s="36"/>
      <c r="F45" s="36"/>
      <c r="G45" s="36"/>
      <c r="H45" s="36"/>
      <c r="I45" s="36"/>
      <c r="J45" s="36"/>
      <c r="K45" s="36"/>
      <c r="L45" s="37"/>
      <c r="M45" s="8"/>
    </row>
    <row r="46" spans="1:19" x14ac:dyDescent="0.25">
      <c r="B46" s="329" t="s">
        <v>11</v>
      </c>
      <c r="C46" s="330"/>
      <c r="D46" s="330"/>
      <c r="E46" s="330"/>
      <c r="F46" s="330"/>
      <c r="G46" s="330"/>
      <c r="H46" s="330"/>
      <c r="I46" s="330"/>
      <c r="J46" s="330"/>
      <c r="K46" s="330"/>
      <c r="L46" s="331"/>
      <c r="M46" s="8"/>
    </row>
    <row r="47" spans="1:19" x14ac:dyDescent="0.25">
      <c r="B47" s="127"/>
      <c r="C47" s="60"/>
      <c r="D47" s="60"/>
      <c r="E47" s="60"/>
      <c r="F47" s="60"/>
      <c r="G47" s="60"/>
      <c r="H47" s="60"/>
      <c r="I47" s="60"/>
      <c r="J47" s="60"/>
      <c r="K47" s="60"/>
      <c r="L47" s="61"/>
      <c r="M47" s="8"/>
    </row>
    <row r="48" spans="1:19" ht="14.25" customHeight="1" x14ac:dyDescent="0.25">
      <c r="B48" s="198" t="str">
        <f>IF(Intro!$G$22="English",O48,P48)</f>
        <v>Indicate the approximate volume of your firm’s purchases of the goods produced in the following countries.</v>
      </c>
      <c r="C48" s="199"/>
      <c r="D48" s="199"/>
      <c r="E48" s="199"/>
      <c r="F48" s="199"/>
      <c r="G48" s="199"/>
      <c r="H48" s="199"/>
      <c r="I48" s="199"/>
      <c r="J48" s="199"/>
      <c r="K48" s="199"/>
      <c r="L48" s="200"/>
      <c r="M48" s="8"/>
      <c r="O48" s="8" t="s">
        <v>502</v>
      </c>
      <c r="P48" s="8" t="s">
        <v>501</v>
      </c>
    </row>
    <row r="49" spans="2:16" x14ac:dyDescent="0.25">
      <c r="B49" s="127"/>
      <c r="C49" s="60"/>
      <c r="D49" s="60"/>
      <c r="E49" s="60"/>
      <c r="F49" s="60"/>
      <c r="G49" s="60"/>
      <c r="H49" s="60"/>
      <c r="I49" s="60"/>
      <c r="J49" s="60"/>
      <c r="K49" s="60"/>
      <c r="L49" s="61"/>
      <c r="M49" s="8"/>
    </row>
    <row r="50" spans="2:16" x14ac:dyDescent="0.25">
      <c r="B50" s="124"/>
      <c r="C50" s="24"/>
      <c r="D50" s="24"/>
      <c r="E50" s="25"/>
      <c r="F50" s="25"/>
      <c r="G50" s="25"/>
      <c r="H50" s="25"/>
      <c r="I50" s="25"/>
      <c r="J50" s="25"/>
      <c r="K50" s="25"/>
      <c r="L50" s="61"/>
      <c r="M50" s="8"/>
    </row>
    <row r="51" spans="2:16" x14ac:dyDescent="0.25">
      <c r="B51" s="124"/>
      <c r="C51" s="8"/>
      <c r="D51" s="31"/>
      <c r="E51" s="31"/>
      <c r="F51" s="8"/>
      <c r="G51" s="8"/>
      <c r="H51" s="354">
        <f>Variables!B6</f>
        <v>2023</v>
      </c>
      <c r="I51" s="354">
        <f>H51+1</f>
        <v>2024</v>
      </c>
      <c r="J51" s="354">
        <f>I51+1</f>
        <v>2025</v>
      </c>
      <c r="K51" s="25"/>
      <c r="L51" s="61"/>
      <c r="M51" s="8"/>
    </row>
    <row r="52" spans="2:16" ht="15" thickBot="1" x14ac:dyDescent="0.3">
      <c r="B52" s="124"/>
      <c r="C52" s="8"/>
      <c r="D52" s="31"/>
      <c r="E52" s="31"/>
      <c r="F52" s="8"/>
      <c r="G52" s="8"/>
      <c r="H52" s="365"/>
      <c r="I52" s="365"/>
      <c r="J52" s="365"/>
      <c r="K52" s="25"/>
      <c r="L52" s="61"/>
      <c r="M52" s="8"/>
    </row>
    <row r="53" spans="2:16" ht="14.25" customHeight="1" thickBot="1" x14ac:dyDescent="0.3">
      <c r="B53" s="359" t="str">
        <f>IF(Intro!$G$22="English",O53,P53)</f>
        <v>Refrigerated units</v>
      </c>
      <c r="C53" s="360"/>
      <c r="D53" s="360"/>
      <c r="E53" s="360"/>
      <c r="F53" s="360"/>
      <c r="G53" s="360"/>
      <c r="H53" s="360"/>
      <c r="I53" s="360"/>
      <c r="J53" s="361"/>
      <c r="K53" s="25"/>
      <c r="L53" s="61"/>
      <c r="M53" s="8"/>
      <c r="O53" s="128" t="s">
        <v>492</v>
      </c>
      <c r="P53" s="9" t="s">
        <v>493</v>
      </c>
    </row>
    <row r="54" spans="2:16" ht="15" customHeight="1" thickBot="1" x14ac:dyDescent="0.3">
      <c r="B54" s="362" t="str">
        <f>IF(Intro!$G$22="English",O54,P54)</f>
        <v>Kits</v>
      </c>
      <c r="C54" s="363"/>
      <c r="D54" s="363"/>
      <c r="E54" s="363"/>
      <c r="F54" s="363"/>
      <c r="G54" s="363"/>
      <c r="H54" s="363"/>
      <c r="I54" s="363"/>
      <c r="J54" s="364"/>
      <c r="K54" s="25"/>
      <c r="L54" s="61"/>
      <c r="M54" s="8"/>
      <c r="O54" s="128" t="s">
        <v>494</v>
      </c>
      <c r="P54" s="9" t="s">
        <v>494</v>
      </c>
    </row>
    <row r="55" spans="2:16" ht="15" thickBot="1" x14ac:dyDescent="0.3">
      <c r="B55" s="178" t="s">
        <v>14</v>
      </c>
      <c r="C55" s="179"/>
      <c r="D55" s="179"/>
      <c r="E55" s="380" t="str">
        <f>IF(Intro!$G$22="English",Variables!$B$23,Variables!$C$23)</f>
        <v>units</v>
      </c>
      <c r="F55" s="380"/>
      <c r="G55" s="380"/>
      <c r="H55" s="129"/>
      <c r="I55" s="129"/>
      <c r="J55" s="129"/>
      <c r="K55" s="25"/>
      <c r="L55" s="61"/>
      <c r="M55" s="8"/>
    </row>
    <row r="56" spans="2:16" ht="15" thickBot="1" x14ac:dyDescent="0.3">
      <c r="B56" s="377" t="str">
        <f>IF(Intro!$G$22="English",Variables!B30,Variables!C30)</f>
        <v>China</v>
      </c>
      <c r="C56" s="378"/>
      <c r="D56" s="378"/>
      <c r="E56" s="379" t="str">
        <f>IF(Intro!$G$22="English",Variables!$B$23,Variables!$C$23)</f>
        <v>units</v>
      </c>
      <c r="F56" s="379"/>
      <c r="G56" s="379"/>
      <c r="H56" s="105"/>
      <c r="I56" s="105"/>
      <c r="J56" s="105"/>
      <c r="K56" s="25"/>
      <c r="L56" s="61"/>
      <c r="M56" s="8"/>
    </row>
    <row r="57" spans="2:16" ht="15" thickBot="1" x14ac:dyDescent="0.3">
      <c r="B57" s="377" t="str">
        <f>IF(Intro!$G$22="English",Variables!B31,Variables!C31)</f>
        <v>United States</v>
      </c>
      <c r="C57" s="378"/>
      <c r="D57" s="378"/>
      <c r="E57" s="379" t="str">
        <f>IF(Intro!$G$22="English",Variables!$B$23,Variables!$C$23)</f>
        <v>units</v>
      </c>
      <c r="F57" s="379"/>
      <c r="G57" s="379"/>
      <c r="H57" s="105"/>
      <c r="I57" s="105"/>
      <c r="J57" s="105"/>
      <c r="K57" s="25"/>
      <c r="L57" s="61"/>
      <c r="M57" s="8"/>
    </row>
    <row r="58" spans="2:16" x14ac:dyDescent="0.25">
      <c r="B58" s="377" t="str">
        <f>IF(Intro!$G$22="English",Variables!B32&amp;" (list below)",Variables!C32&amp;" (énumérer ci-dessous)")</f>
        <v>Other countries (list below)</v>
      </c>
      <c r="C58" s="378"/>
      <c r="D58" s="378"/>
      <c r="E58" s="379" t="str">
        <f>IF(Intro!$G$22="English",Variables!$B$23,Variables!$C$23)</f>
        <v>units</v>
      </c>
      <c r="F58" s="379"/>
      <c r="G58" s="379"/>
      <c r="H58" s="105"/>
      <c r="I58" s="105"/>
      <c r="J58" s="105"/>
      <c r="K58" s="25"/>
      <c r="L58" s="61"/>
      <c r="M58" s="8"/>
    </row>
    <row r="59" spans="2:16" ht="15.75" customHeight="1" x14ac:dyDescent="0.25">
      <c r="B59" s="366"/>
      <c r="C59" s="367"/>
      <c r="D59" s="368"/>
      <c r="E59" s="372"/>
      <c r="F59" s="373"/>
      <c r="G59" s="373"/>
      <c r="H59" s="373"/>
      <c r="I59" s="373"/>
      <c r="J59" s="373"/>
      <c r="K59" s="374"/>
      <c r="L59" s="61"/>
      <c r="M59" s="8"/>
    </row>
    <row r="60" spans="2:16" ht="15.75" customHeight="1" thickBot="1" x14ac:dyDescent="0.3">
      <c r="B60" s="369"/>
      <c r="C60" s="370"/>
      <c r="D60" s="371"/>
      <c r="E60" s="25"/>
      <c r="F60" s="25"/>
      <c r="G60" s="25"/>
      <c r="H60" s="25"/>
      <c r="I60" s="25"/>
      <c r="J60" s="25"/>
      <c r="K60" s="25"/>
      <c r="L60" s="61"/>
      <c r="M60" s="8"/>
    </row>
    <row r="61" spans="2:16" ht="32.25" customHeight="1" thickBot="1" x14ac:dyDescent="0.3">
      <c r="B61" s="377" t="str">
        <f>IF(Intro!$G$22="English",O61,P61)</f>
        <v>Unknown country of origin - Purchased from a domestic producer</v>
      </c>
      <c r="C61" s="378"/>
      <c r="D61" s="378"/>
      <c r="E61" s="379" t="str">
        <f>IF(Intro!$G$22="English",Variables!$B$23,Variables!$C$23)</f>
        <v>units</v>
      </c>
      <c r="F61" s="379"/>
      <c r="G61" s="379"/>
      <c r="H61" s="105"/>
      <c r="I61" s="105"/>
      <c r="J61" s="105"/>
      <c r="K61" s="25"/>
      <c r="L61" s="61"/>
      <c r="M61" s="8"/>
      <c r="O61" s="8" t="s">
        <v>211</v>
      </c>
      <c r="P61" s="8" t="s">
        <v>292</v>
      </c>
    </row>
    <row r="62" spans="2:16" ht="39" customHeight="1" x14ac:dyDescent="0.25">
      <c r="B62" s="178" t="str">
        <f>IF(Intro!$G$22="English",O62,P62)</f>
        <v>Unknown country of origin - Purchased from another source (list below)</v>
      </c>
      <c r="C62" s="179"/>
      <c r="D62" s="179"/>
      <c r="E62" s="380" t="str">
        <f>IF(Intro!$G$22="English",Variables!$B$23,Variables!$C$23)</f>
        <v>units</v>
      </c>
      <c r="F62" s="380"/>
      <c r="G62" s="380"/>
      <c r="H62" s="105"/>
      <c r="I62" s="105"/>
      <c r="J62" s="105"/>
      <c r="K62" s="25"/>
      <c r="L62" s="61"/>
      <c r="M62" s="8"/>
      <c r="O62" s="8" t="s">
        <v>314</v>
      </c>
    </row>
    <row r="63" spans="2:16" x14ac:dyDescent="0.25">
      <c r="B63" s="381"/>
      <c r="C63" s="382"/>
      <c r="D63" s="382"/>
      <c r="E63" s="382"/>
      <c r="F63" s="382"/>
      <c r="G63" s="383"/>
      <c r="H63" s="32"/>
      <c r="I63" s="32"/>
      <c r="J63" s="32"/>
      <c r="K63" s="32"/>
      <c r="L63" s="61"/>
      <c r="M63" s="8"/>
    </row>
    <row r="64" spans="2:16" x14ac:dyDescent="0.25">
      <c r="B64" s="384"/>
      <c r="C64" s="385"/>
      <c r="D64" s="385"/>
      <c r="E64" s="385"/>
      <c r="F64" s="385"/>
      <c r="G64" s="386"/>
      <c r="H64" s="32"/>
      <c r="I64" s="32"/>
      <c r="J64" s="32"/>
      <c r="K64" s="32"/>
      <c r="L64" s="61"/>
      <c r="M64" s="8"/>
    </row>
    <row r="65" spans="2:16" ht="15" thickBot="1" x14ac:dyDescent="0.3">
      <c r="B65" s="384"/>
      <c r="C65" s="385"/>
      <c r="D65" s="385"/>
      <c r="E65" s="385"/>
      <c r="F65" s="385"/>
      <c r="G65" s="386"/>
      <c r="H65" s="32"/>
      <c r="I65" s="32"/>
      <c r="J65" s="32"/>
      <c r="K65" s="32"/>
      <c r="L65" s="61"/>
      <c r="M65" s="8"/>
    </row>
    <row r="66" spans="2:16" ht="14.25" customHeight="1" thickBot="1" x14ac:dyDescent="0.3">
      <c r="B66" s="362" t="str">
        <f>IF(Intro!$G$22="English",O66,P66)</f>
        <v>Fully assembled truck bodies</v>
      </c>
      <c r="C66" s="363"/>
      <c r="D66" s="363"/>
      <c r="E66" s="363"/>
      <c r="F66" s="363"/>
      <c r="G66" s="363"/>
      <c r="H66" s="363"/>
      <c r="I66" s="363"/>
      <c r="J66" s="364"/>
      <c r="K66" s="25"/>
      <c r="L66" s="61"/>
      <c r="M66" s="8"/>
      <c r="O66" s="8" t="s">
        <v>495</v>
      </c>
      <c r="P66" s="8" t="s">
        <v>496</v>
      </c>
    </row>
    <row r="67" spans="2:16" ht="15" thickBot="1" x14ac:dyDescent="0.3">
      <c r="B67" s="178" t="s">
        <v>14</v>
      </c>
      <c r="C67" s="179"/>
      <c r="D67" s="179"/>
      <c r="E67" s="380" t="str">
        <f>IF(Intro!$G$22="English",Variables!$B$23,Variables!$C$23)</f>
        <v>units</v>
      </c>
      <c r="F67" s="380"/>
      <c r="G67" s="380"/>
      <c r="H67" s="129"/>
      <c r="I67" s="129"/>
      <c r="J67" s="129"/>
      <c r="K67" s="25"/>
      <c r="L67" s="61"/>
      <c r="M67" s="8"/>
    </row>
    <row r="68" spans="2:16" ht="15" thickBot="1" x14ac:dyDescent="0.3">
      <c r="B68" s="377" t="str">
        <f>IF(Intro!$G$22="English",Variables!B30,Variables!C30)</f>
        <v>China</v>
      </c>
      <c r="C68" s="378"/>
      <c r="D68" s="378"/>
      <c r="E68" s="379" t="str">
        <f>IF(Intro!$G$22="English",Variables!$B$23,Variables!$C$23)</f>
        <v>units</v>
      </c>
      <c r="F68" s="379"/>
      <c r="G68" s="379"/>
      <c r="H68" s="105"/>
      <c r="I68" s="105"/>
      <c r="J68" s="105"/>
      <c r="K68" s="25"/>
      <c r="L68" s="61"/>
      <c r="M68" s="8"/>
    </row>
    <row r="69" spans="2:16" ht="15" thickBot="1" x14ac:dyDescent="0.3">
      <c r="B69" s="377" t="str">
        <f>IF(Intro!$G$22="English",Variables!B31,Variables!C31)</f>
        <v>United States</v>
      </c>
      <c r="C69" s="378"/>
      <c r="D69" s="378"/>
      <c r="E69" s="379" t="str">
        <f>IF(Intro!$G$22="English",Variables!$B$23,Variables!$C$23)</f>
        <v>units</v>
      </c>
      <c r="F69" s="379"/>
      <c r="G69" s="379"/>
      <c r="H69" s="105"/>
      <c r="I69" s="105"/>
      <c r="J69" s="105"/>
      <c r="K69" s="25"/>
      <c r="L69" s="61"/>
      <c r="M69" s="8"/>
    </row>
    <row r="70" spans="2:16" x14ac:dyDescent="0.25">
      <c r="B70" s="377" t="str">
        <f>IF(Intro!$G$22="English",Variables!B32&amp;" (list below)",Variables!C32&amp;" (énumérer ci-dessous)")</f>
        <v>Other countries (list below)</v>
      </c>
      <c r="C70" s="378"/>
      <c r="D70" s="378"/>
      <c r="E70" s="379" t="str">
        <f>IF(Intro!$G$22="English",Variables!$B$23,Variables!$C$23)</f>
        <v>units</v>
      </c>
      <c r="F70" s="379"/>
      <c r="G70" s="379"/>
      <c r="H70" s="105"/>
      <c r="I70" s="105"/>
      <c r="J70" s="105"/>
      <c r="K70" s="25"/>
      <c r="L70" s="61"/>
      <c r="M70" s="8"/>
    </row>
    <row r="71" spans="2:16" ht="15.75" customHeight="1" x14ac:dyDescent="0.25">
      <c r="B71" s="366"/>
      <c r="C71" s="367"/>
      <c r="D71" s="368"/>
      <c r="E71" s="372"/>
      <c r="F71" s="373"/>
      <c r="G71" s="373"/>
      <c r="H71" s="373"/>
      <c r="I71" s="373"/>
      <c r="J71" s="373"/>
      <c r="K71" s="374"/>
      <c r="L71" s="61"/>
      <c r="M71" s="8"/>
    </row>
    <row r="72" spans="2:16" ht="15.75" customHeight="1" thickBot="1" x14ac:dyDescent="0.3">
      <c r="B72" s="369"/>
      <c r="C72" s="370"/>
      <c r="D72" s="371"/>
      <c r="E72" s="25"/>
      <c r="F72" s="25"/>
      <c r="G72" s="25"/>
      <c r="H72" s="25"/>
      <c r="I72" s="25"/>
      <c r="J72" s="25"/>
      <c r="K72" s="25"/>
      <c r="L72" s="61"/>
      <c r="M72" s="8"/>
    </row>
    <row r="73" spans="2:16" ht="27.75" customHeight="1" thickBot="1" x14ac:dyDescent="0.3">
      <c r="B73" s="377" t="str">
        <f>IF(Intro!$G$22="English",O73,P73)</f>
        <v>Unknown country of origin - Purchased from a domestic producer</v>
      </c>
      <c r="C73" s="378"/>
      <c r="D73" s="378"/>
      <c r="E73" s="379" t="str">
        <f>IF(Intro!$G$22="English",Variables!$B$23,Variables!$C$23)</f>
        <v>units</v>
      </c>
      <c r="F73" s="379"/>
      <c r="G73" s="379"/>
      <c r="H73" s="105"/>
      <c r="I73" s="105"/>
      <c r="J73" s="105"/>
      <c r="K73" s="25"/>
      <c r="L73" s="61"/>
      <c r="M73" s="8"/>
      <c r="O73" s="8" t="s">
        <v>211</v>
      </c>
      <c r="P73" s="8" t="s">
        <v>292</v>
      </c>
    </row>
    <row r="74" spans="2:16" ht="28.5" customHeight="1" x14ac:dyDescent="0.25">
      <c r="B74" s="178" t="str">
        <f>IF(Intro!$G$22="English",O74,P74)</f>
        <v>Unknown country of origin - Purchased from another source (list below)</v>
      </c>
      <c r="C74" s="179"/>
      <c r="D74" s="179"/>
      <c r="E74" s="380" t="str">
        <f>IF(Intro!$G$22="English",Variables!$B$23,Variables!$C$23)</f>
        <v>units</v>
      </c>
      <c r="F74" s="380"/>
      <c r="G74" s="380"/>
      <c r="H74" s="105"/>
      <c r="I74" s="105"/>
      <c r="J74" s="105"/>
      <c r="K74" s="25"/>
      <c r="L74" s="61"/>
      <c r="M74" s="8"/>
      <c r="O74" s="8" t="s">
        <v>314</v>
      </c>
    </row>
    <row r="75" spans="2:16" x14ac:dyDescent="0.25">
      <c r="B75" s="381"/>
      <c r="C75" s="382"/>
      <c r="D75" s="382"/>
      <c r="E75" s="382"/>
      <c r="F75" s="382"/>
      <c r="G75" s="383"/>
      <c r="H75" s="32"/>
      <c r="I75" s="32"/>
      <c r="J75" s="32"/>
      <c r="K75" s="32"/>
      <c r="L75" s="61"/>
      <c r="M75" s="8"/>
    </row>
    <row r="76" spans="2:16" x14ac:dyDescent="0.25">
      <c r="B76" s="384"/>
      <c r="C76" s="385"/>
      <c r="D76" s="385"/>
      <c r="E76" s="385"/>
      <c r="F76" s="385"/>
      <c r="G76" s="386"/>
      <c r="H76" s="32"/>
      <c r="I76" s="32"/>
      <c r="J76" s="32"/>
      <c r="K76" s="32"/>
      <c r="L76" s="61"/>
      <c r="M76" s="8"/>
    </row>
    <row r="77" spans="2:16" x14ac:dyDescent="0.25">
      <c r="B77" s="387"/>
      <c r="C77" s="388"/>
      <c r="D77" s="388"/>
      <c r="E77" s="388"/>
      <c r="F77" s="388"/>
      <c r="G77" s="389"/>
      <c r="H77" s="32"/>
      <c r="I77" s="32"/>
      <c r="J77" s="32"/>
      <c r="K77" s="32"/>
      <c r="L77" s="61"/>
      <c r="M77" s="8"/>
    </row>
    <row r="78" spans="2:16" x14ac:dyDescent="0.25">
      <c r="B78" s="127"/>
      <c r="C78" s="60"/>
      <c r="D78" s="60"/>
      <c r="E78" s="60"/>
      <c r="F78" s="60"/>
      <c r="G78" s="60"/>
      <c r="H78" s="60"/>
      <c r="I78" s="60"/>
      <c r="J78" s="60"/>
      <c r="K78" s="60"/>
      <c r="L78" s="61"/>
      <c r="M78" s="8"/>
    </row>
    <row r="79" spans="2:16" x14ac:dyDescent="0.25">
      <c r="B79" s="125"/>
      <c r="C79" s="8"/>
      <c r="D79" s="31"/>
      <c r="E79" s="31"/>
      <c r="F79" s="8"/>
      <c r="G79" s="8"/>
      <c r="H79" s="354">
        <f>Variables!B6</f>
        <v>2023</v>
      </c>
      <c r="I79" s="354">
        <f>H79+1</f>
        <v>2024</v>
      </c>
      <c r="J79" s="354">
        <f>I79+1</f>
        <v>2025</v>
      </c>
      <c r="K79" s="25"/>
      <c r="L79" s="61"/>
      <c r="M79" s="8"/>
    </row>
    <row r="80" spans="2:16" ht="15" thickBot="1" x14ac:dyDescent="0.3">
      <c r="B80" s="125"/>
      <c r="C80" s="8"/>
      <c r="D80" s="31"/>
      <c r="E80" s="31"/>
      <c r="F80" s="8"/>
      <c r="G80" s="8"/>
      <c r="H80" s="365"/>
      <c r="I80" s="365"/>
      <c r="J80" s="365"/>
      <c r="K80" s="25"/>
      <c r="L80" s="61"/>
      <c r="M80" s="8"/>
    </row>
    <row r="81" spans="2:16" ht="14.25" customHeight="1" thickBot="1" x14ac:dyDescent="0.3">
      <c r="B81" s="359" t="str">
        <f>IF(Intro!$G$22="English",O81,P81)</f>
        <v>Dry freight units</v>
      </c>
      <c r="C81" s="360"/>
      <c r="D81" s="360"/>
      <c r="E81" s="360"/>
      <c r="F81" s="360"/>
      <c r="G81" s="360"/>
      <c r="H81" s="360"/>
      <c r="I81" s="360"/>
      <c r="J81" s="361"/>
      <c r="K81" s="25"/>
      <c r="L81" s="61"/>
      <c r="M81" s="8"/>
      <c r="O81" s="128" t="s">
        <v>497</v>
      </c>
      <c r="P81" s="9" t="s">
        <v>498</v>
      </c>
    </row>
    <row r="82" spans="2:16" ht="15" customHeight="1" thickBot="1" x14ac:dyDescent="0.3">
      <c r="B82" s="362" t="str">
        <f>IF(Intro!$G$22="English",O82,P82)</f>
        <v>Kits</v>
      </c>
      <c r="C82" s="363"/>
      <c r="D82" s="363"/>
      <c r="E82" s="363"/>
      <c r="F82" s="363"/>
      <c r="G82" s="363"/>
      <c r="H82" s="363"/>
      <c r="I82" s="363"/>
      <c r="J82" s="364"/>
      <c r="K82" s="25"/>
      <c r="L82" s="61"/>
      <c r="M82" s="8"/>
      <c r="O82" s="128" t="s">
        <v>494</v>
      </c>
      <c r="P82" s="9" t="s">
        <v>494</v>
      </c>
    </row>
    <row r="83" spans="2:16" ht="15" thickBot="1" x14ac:dyDescent="0.3">
      <c r="B83" s="178" t="s">
        <v>14</v>
      </c>
      <c r="C83" s="179"/>
      <c r="D83" s="179"/>
      <c r="E83" s="380" t="str">
        <f>IF(Intro!$G$22="English",Variables!$B$23,Variables!$C$23)</f>
        <v>units</v>
      </c>
      <c r="F83" s="380"/>
      <c r="G83" s="380"/>
      <c r="H83" s="129"/>
      <c r="I83" s="129"/>
      <c r="J83" s="129"/>
      <c r="K83" s="25"/>
      <c r="L83" s="61"/>
      <c r="M83" s="8"/>
    </row>
    <row r="84" spans="2:16" ht="15" thickBot="1" x14ac:dyDescent="0.3">
      <c r="B84" s="377" t="str">
        <f>IF(Intro!$G$22="English",Variables!B30,Variables!C30)</f>
        <v>China</v>
      </c>
      <c r="C84" s="378"/>
      <c r="D84" s="378"/>
      <c r="E84" s="379" t="str">
        <f>IF(Intro!$G$22="English",Variables!$B$23,Variables!$C$23)</f>
        <v>units</v>
      </c>
      <c r="F84" s="379"/>
      <c r="G84" s="379"/>
      <c r="H84" s="105"/>
      <c r="I84" s="105"/>
      <c r="J84" s="105"/>
      <c r="K84" s="25"/>
      <c r="L84" s="61"/>
      <c r="M84" s="8"/>
    </row>
    <row r="85" spans="2:16" ht="15" thickBot="1" x14ac:dyDescent="0.3">
      <c r="B85" s="377" t="str">
        <f>IF(Intro!$G$22="English",Variables!B31,Variables!C31)</f>
        <v>United States</v>
      </c>
      <c r="C85" s="378"/>
      <c r="D85" s="378"/>
      <c r="E85" s="379" t="str">
        <f>IF(Intro!$G$22="English",Variables!$B$23,Variables!$C$23)</f>
        <v>units</v>
      </c>
      <c r="F85" s="379"/>
      <c r="G85" s="379"/>
      <c r="H85" s="105"/>
      <c r="I85" s="105"/>
      <c r="J85" s="105"/>
      <c r="K85" s="25"/>
      <c r="L85" s="61"/>
      <c r="M85" s="8"/>
    </row>
    <row r="86" spans="2:16" x14ac:dyDescent="0.25">
      <c r="B86" s="377" t="str">
        <f>IF(Intro!$G$22="English",Variables!B32&amp;" (list below)",Variables!C32&amp;" (énumérer ci-dessous)")</f>
        <v>Other countries (list below)</v>
      </c>
      <c r="C86" s="378"/>
      <c r="D86" s="378"/>
      <c r="E86" s="395" t="str">
        <f>IF(Intro!$G$22="English",Variables!$B$23,Variables!$C$23)</f>
        <v>units</v>
      </c>
      <c r="F86" s="395"/>
      <c r="G86" s="395"/>
      <c r="H86" s="105"/>
      <c r="I86" s="105"/>
      <c r="J86" s="105"/>
      <c r="K86" s="25"/>
      <c r="L86" s="61"/>
      <c r="M86" s="8"/>
    </row>
    <row r="87" spans="2:16" ht="15.75" customHeight="1" x14ac:dyDescent="0.25">
      <c r="B87" s="366"/>
      <c r="C87" s="367"/>
      <c r="D87" s="368"/>
      <c r="E87" s="374"/>
      <c r="F87" s="374"/>
      <c r="G87" s="374"/>
      <c r="H87" s="374"/>
      <c r="I87" s="374"/>
      <c r="J87" s="374"/>
      <c r="K87" s="374"/>
      <c r="L87" s="61"/>
      <c r="M87" s="8"/>
    </row>
    <row r="88" spans="2:16" ht="15.75" customHeight="1" thickBot="1" x14ac:dyDescent="0.3">
      <c r="B88" s="369"/>
      <c r="C88" s="370"/>
      <c r="D88" s="371"/>
      <c r="E88" s="375"/>
      <c r="F88" s="376"/>
      <c r="G88" s="376"/>
      <c r="H88" s="376"/>
      <c r="I88" s="376"/>
      <c r="J88" s="376"/>
      <c r="K88" s="374"/>
      <c r="L88" s="61"/>
      <c r="M88" s="8"/>
    </row>
    <row r="89" spans="2:16" ht="30.75" customHeight="1" thickBot="1" x14ac:dyDescent="0.3">
      <c r="B89" s="377" t="str">
        <f>IF(Intro!$G$22="English",O89,P89)</f>
        <v>Unknown country of origin - Purchased from a domestic producer</v>
      </c>
      <c r="C89" s="378"/>
      <c r="D89" s="378"/>
      <c r="E89" s="379" t="str">
        <f>IF(Intro!$G$22="English",Variables!$B$23,Variables!$C$23)</f>
        <v>units</v>
      </c>
      <c r="F89" s="379"/>
      <c r="G89" s="379"/>
      <c r="H89" s="105"/>
      <c r="I89" s="105"/>
      <c r="J89" s="105"/>
      <c r="K89" s="25"/>
      <c r="L89" s="61"/>
      <c r="M89" s="8"/>
      <c r="O89" s="8" t="s">
        <v>211</v>
      </c>
      <c r="P89" s="8" t="s">
        <v>292</v>
      </c>
    </row>
    <row r="90" spans="2:16" ht="33.75" customHeight="1" x14ac:dyDescent="0.25">
      <c r="B90" s="178" t="str">
        <f>IF(Intro!$G$22="English",O90,P90)</f>
        <v>Unknown country of origin - Purchased from another source (list below)</v>
      </c>
      <c r="C90" s="179"/>
      <c r="D90" s="179"/>
      <c r="E90" s="380" t="str">
        <f>IF(Intro!$G$22="English",Variables!$B$23,Variables!$C$23)</f>
        <v>units</v>
      </c>
      <c r="F90" s="380"/>
      <c r="G90" s="380"/>
      <c r="H90" s="105"/>
      <c r="I90" s="105"/>
      <c r="J90" s="105"/>
      <c r="K90" s="25"/>
      <c r="L90" s="61"/>
      <c r="M90" s="8"/>
      <c r="O90" s="8" t="s">
        <v>314</v>
      </c>
    </row>
    <row r="91" spans="2:16" x14ac:dyDescent="0.25">
      <c r="B91" s="381"/>
      <c r="C91" s="382"/>
      <c r="D91" s="382"/>
      <c r="E91" s="382"/>
      <c r="F91" s="382"/>
      <c r="G91" s="383"/>
      <c r="H91" s="32"/>
      <c r="I91" s="32"/>
      <c r="J91" s="32"/>
      <c r="K91" s="25"/>
      <c r="L91" s="61"/>
      <c r="M91" s="8"/>
    </row>
    <row r="92" spans="2:16" x14ac:dyDescent="0.25">
      <c r="B92" s="384"/>
      <c r="C92" s="385"/>
      <c r="D92" s="385"/>
      <c r="E92" s="385"/>
      <c r="F92" s="385"/>
      <c r="G92" s="386"/>
      <c r="H92" s="32"/>
      <c r="I92" s="32"/>
      <c r="J92" s="32"/>
      <c r="K92" s="32"/>
      <c r="L92" s="61"/>
      <c r="M92" s="8"/>
    </row>
    <row r="93" spans="2:16" ht="15" thickBot="1" x14ac:dyDescent="0.3">
      <c r="B93" s="387"/>
      <c r="C93" s="388"/>
      <c r="D93" s="388"/>
      <c r="E93" s="388"/>
      <c r="F93" s="388"/>
      <c r="G93" s="389"/>
      <c r="H93" s="32"/>
      <c r="I93" s="32"/>
      <c r="J93" s="32"/>
      <c r="K93" s="32"/>
      <c r="L93" s="61"/>
      <c r="M93" s="8"/>
    </row>
    <row r="94" spans="2:16" ht="14.25" customHeight="1" thickBot="1" x14ac:dyDescent="0.3">
      <c r="B94" s="362" t="str">
        <f>IF(Intro!$G$22="English",O94,P94)</f>
        <v>Fully assembled truck bodies</v>
      </c>
      <c r="C94" s="363"/>
      <c r="D94" s="363"/>
      <c r="E94" s="363"/>
      <c r="F94" s="363"/>
      <c r="G94" s="363"/>
      <c r="H94" s="363"/>
      <c r="I94" s="363"/>
      <c r="J94" s="364"/>
      <c r="K94" s="32"/>
      <c r="L94" s="61"/>
      <c r="M94" s="8"/>
      <c r="O94" s="8" t="s">
        <v>495</v>
      </c>
      <c r="P94" s="8" t="s">
        <v>496</v>
      </c>
    </row>
    <row r="95" spans="2:16" ht="15" thickBot="1" x14ac:dyDescent="0.3">
      <c r="B95" s="178" t="s">
        <v>14</v>
      </c>
      <c r="C95" s="179"/>
      <c r="D95" s="179"/>
      <c r="E95" s="380" t="str">
        <f>IF(Intro!$G$22="English",Variables!$B$23,Variables!$C$23)</f>
        <v>units</v>
      </c>
      <c r="F95" s="380"/>
      <c r="G95" s="380"/>
      <c r="H95" s="129"/>
      <c r="I95" s="129"/>
      <c r="J95" s="129"/>
      <c r="K95" s="32"/>
      <c r="L95" s="61"/>
      <c r="M95" s="8"/>
    </row>
    <row r="96" spans="2:16" ht="15" thickBot="1" x14ac:dyDescent="0.3">
      <c r="B96" s="377" t="str">
        <f>IF(Intro!$G$22="English",Variables!B30,Variables!C30)</f>
        <v>China</v>
      </c>
      <c r="C96" s="378"/>
      <c r="D96" s="378"/>
      <c r="E96" s="379" t="str">
        <f>IF(Intro!$G$22="English",Variables!$B$23,Variables!$C$23)</f>
        <v>units</v>
      </c>
      <c r="F96" s="379"/>
      <c r="G96" s="379"/>
      <c r="H96" s="105"/>
      <c r="I96" s="105"/>
      <c r="J96" s="105"/>
      <c r="K96" s="32"/>
      <c r="L96" s="61"/>
      <c r="M96" s="8"/>
    </row>
    <row r="97" spans="2:16" ht="15" thickBot="1" x14ac:dyDescent="0.3">
      <c r="B97" s="377" t="str">
        <f>IF(Intro!$G$22="English",Variables!B31,Variables!C31)</f>
        <v>United States</v>
      </c>
      <c r="C97" s="378"/>
      <c r="D97" s="378"/>
      <c r="E97" s="379" t="str">
        <f>IF(Intro!$G$22="English",Variables!$B$23,Variables!$C$23)</f>
        <v>units</v>
      </c>
      <c r="F97" s="379"/>
      <c r="G97" s="379"/>
      <c r="H97" s="105"/>
      <c r="I97" s="105"/>
      <c r="J97" s="105"/>
      <c r="K97" s="32"/>
      <c r="L97" s="61"/>
      <c r="M97" s="8"/>
    </row>
    <row r="98" spans="2:16" x14ac:dyDescent="0.25">
      <c r="B98" s="377" t="str">
        <f>IF(Intro!$G$22="English",Variables!B32&amp;" (list below)",Variables!C32&amp;" (énumérer ci-dessous)")</f>
        <v>Other countries (list below)</v>
      </c>
      <c r="C98" s="378"/>
      <c r="D98" s="378"/>
      <c r="E98" s="379" t="str">
        <f>IF(Intro!$G$22="English",Variables!$B$23,Variables!$C$23)</f>
        <v>units</v>
      </c>
      <c r="F98" s="379"/>
      <c r="G98" s="379"/>
      <c r="H98" s="105"/>
      <c r="I98" s="105"/>
      <c r="J98" s="105"/>
      <c r="K98" s="32"/>
      <c r="L98" s="61"/>
      <c r="M98" s="8"/>
    </row>
    <row r="99" spans="2:16" ht="15.75" customHeight="1" x14ac:dyDescent="0.25">
      <c r="B99" s="366"/>
      <c r="C99" s="367"/>
      <c r="D99" s="368"/>
      <c r="E99" s="32"/>
      <c r="F99" s="32"/>
      <c r="G99" s="32"/>
      <c r="H99" s="32"/>
      <c r="I99" s="32"/>
      <c r="J99" s="32"/>
      <c r="K99" s="32"/>
      <c r="L99" s="61"/>
      <c r="M99" s="8"/>
    </row>
    <row r="100" spans="2:16" ht="15.75" customHeight="1" thickBot="1" x14ac:dyDescent="0.3">
      <c r="B100" s="369"/>
      <c r="C100" s="370"/>
      <c r="D100" s="371"/>
      <c r="E100" s="374"/>
      <c r="F100" s="374"/>
      <c r="G100" s="374"/>
      <c r="H100" s="374"/>
      <c r="I100" s="374"/>
      <c r="J100" s="374"/>
      <c r="K100" s="374"/>
      <c r="L100" s="61"/>
      <c r="M100" s="8"/>
    </row>
    <row r="101" spans="2:16" ht="38.25" customHeight="1" thickBot="1" x14ac:dyDescent="0.3">
      <c r="B101" s="377" t="str">
        <f>IF(Intro!$G$22="English",O101,P101)</f>
        <v>Unknown country of origin - Purchased from a domestic producer</v>
      </c>
      <c r="C101" s="378"/>
      <c r="D101" s="378"/>
      <c r="E101" s="379" t="str">
        <f>IF(Intro!$G$22="English",Variables!$B$23,Variables!$C$23)</f>
        <v>units</v>
      </c>
      <c r="F101" s="379"/>
      <c r="G101" s="379"/>
      <c r="H101" s="105"/>
      <c r="I101" s="105"/>
      <c r="J101" s="105"/>
      <c r="K101" s="32"/>
      <c r="L101" s="61"/>
      <c r="M101" s="8"/>
      <c r="O101" s="8" t="s">
        <v>211</v>
      </c>
      <c r="P101" s="8" t="s">
        <v>292</v>
      </c>
    </row>
    <row r="102" spans="2:16" ht="28.5" customHeight="1" x14ac:dyDescent="0.25">
      <c r="B102" s="178" t="str">
        <f>IF(Intro!$G$22="English",O102,P102)</f>
        <v>Unknown country of origin - Purchased from another source (list below)</v>
      </c>
      <c r="C102" s="179"/>
      <c r="D102" s="179"/>
      <c r="E102" s="380" t="str">
        <f>IF(Intro!$G$22="English",Variables!$B$23,Variables!$C$23)</f>
        <v>units</v>
      </c>
      <c r="F102" s="380"/>
      <c r="G102" s="380"/>
      <c r="H102" s="105"/>
      <c r="I102" s="105"/>
      <c r="J102" s="105"/>
      <c r="K102" s="32"/>
      <c r="L102" s="61"/>
      <c r="M102" s="8"/>
      <c r="O102" s="8" t="s">
        <v>314</v>
      </c>
    </row>
    <row r="103" spans="2:16" x14ac:dyDescent="0.25">
      <c r="B103" s="381"/>
      <c r="C103" s="382"/>
      <c r="D103" s="382"/>
      <c r="E103" s="382"/>
      <c r="F103" s="382"/>
      <c r="G103" s="383"/>
      <c r="H103" s="32"/>
      <c r="I103" s="32"/>
      <c r="J103" s="32"/>
      <c r="K103" s="32"/>
      <c r="L103" s="61"/>
      <c r="M103" s="8"/>
    </row>
    <row r="104" spans="2:16" x14ac:dyDescent="0.25">
      <c r="B104" s="384"/>
      <c r="C104" s="385"/>
      <c r="D104" s="385"/>
      <c r="E104" s="385"/>
      <c r="F104" s="385"/>
      <c r="G104" s="386"/>
      <c r="H104" s="32"/>
      <c r="I104" s="32"/>
      <c r="J104" s="32"/>
      <c r="K104" s="32"/>
      <c r="L104" s="61"/>
      <c r="M104" s="8"/>
    </row>
    <row r="105" spans="2:16" x14ac:dyDescent="0.25">
      <c r="B105" s="387"/>
      <c r="C105" s="388"/>
      <c r="D105" s="388"/>
      <c r="E105" s="388"/>
      <c r="F105" s="388"/>
      <c r="G105" s="389"/>
      <c r="H105" s="32"/>
      <c r="I105" s="32"/>
      <c r="J105" s="32"/>
      <c r="K105" s="32"/>
      <c r="L105" s="61"/>
      <c r="M105" s="8"/>
    </row>
    <row r="106" spans="2:16" x14ac:dyDescent="0.25">
      <c r="B106" s="127"/>
      <c r="C106" s="60"/>
      <c r="D106" s="60"/>
      <c r="E106" s="60"/>
      <c r="F106" s="60"/>
      <c r="G106" s="60"/>
      <c r="H106" s="60"/>
      <c r="I106" s="60"/>
      <c r="J106" s="60"/>
      <c r="K106" s="60"/>
      <c r="L106" s="61"/>
      <c r="M106" s="8"/>
    </row>
    <row r="107" spans="2:16" x14ac:dyDescent="0.25">
      <c r="B107" s="125"/>
      <c r="C107" s="8"/>
      <c r="D107" s="31"/>
      <c r="E107" s="31"/>
      <c r="F107" s="8"/>
      <c r="G107" s="8"/>
      <c r="H107" s="354">
        <f>Variables!B6</f>
        <v>2023</v>
      </c>
      <c r="I107" s="354">
        <f>H107+1</f>
        <v>2024</v>
      </c>
      <c r="J107" s="354">
        <f>I107+1</f>
        <v>2025</v>
      </c>
      <c r="K107" s="60"/>
      <c r="L107" s="61"/>
      <c r="M107" s="8"/>
    </row>
    <row r="108" spans="2:16" ht="15" thickBot="1" x14ac:dyDescent="0.3">
      <c r="B108" s="125"/>
      <c r="C108" s="8"/>
      <c r="D108" s="31"/>
      <c r="E108" s="31"/>
      <c r="F108" s="8"/>
      <c r="G108" s="8"/>
      <c r="H108" s="365"/>
      <c r="I108" s="365"/>
      <c r="J108" s="365"/>
      <c r="K108" s="60"/>
      <c r="L108" s="61"/>
      <c r="M108" s="8"/>
    </row>
    <row r="109" spans="2:16" ht="15" customHeight="1" thickBot="1" x14ac:dyDescent="0.3">
      <c r="B109" s="359" t="str">
        <f>IF(Intro!$G$22="English",O109,P109)</f>
        <v>All other</v>
      </c>
      <c r="C109" s="360"/>
      <c r="D109" s="360"/>
      <c r="E109" s="360"/>
      <c r="F109" s="360"/>
      <c r="G109" s="360"/>
      <c r="H109" s="360"/>
      <c r="I109" s="360"/>
      <c r="J109" s="361"/>
      <c r="K109" s="60"/>
      <c r="L109" s="61"/>
      <c r="M109" s="8"/>
      <c r="O109" s="128" t="s">
        <v>499</v>
      </c>
      <c r="P109" s="9" t="s">
        <v>500</v>
      </c>
    </row>
    <row r="110" spans="2:16" ht="15" customHeight="1" thickBot="1" x14ac:dyDescent="0.3">
      <c r="B110" s="362" t="str">
        <f>IF(Intro!$G$22="English",O110,P110)</f>
        <v>Kits</v>
      </c>
      <c r="C110" s="363"/>
      <c r="D110" s="363"/>
      <c r="E110" s="363"/>
      <c r="F110" s="363"/>
      <c r="G110" s="363"/>
      <c r="H110" s="363"/>
      <c r="I110" s="363"/>
      <c r="J110" s="364"/>
      <c r="K110" s="60"/>
      <c r="L110" s="61"/>
      <c r="M110" s="8"/>
      <c r="O110" s="128" t="s">
        <v>494</v>
      </c>
      <c r="P110" s="9" t="s">
        <v>494</v>
      </c>
    </row>
    <row r="111" spans="2:16" ht="15" thickBot="1" x14ac:dyDescent="0.3">
      <c r="B111" s="178" t="s">
        <v>14</v>
      </c>
      <c r="C111" s="179"/>
      <c r="D111" s="179"/>
      <c r="E111" s="380" t="str">
        <f>IF(Intro!$G$22="English",Variables!$B$23,Variables!$C$23)</f>
        <v>units</v>
      </c>
      <c r="F111" s="380"/>
      <c r="G111" s="380"/>
      <c r="H111" s="129"/>
      <c r="I111" s="129"/>
      <c r="J111" s="129"/>
      <c r="K111" s="60"/>
      <c r="L111" s="61"/>
      <c r="M111" s="8"/>
    </row>
    <row r="112" spans="2:16" ht="15" thickBot="1" x14ac:dyDescent="0.3">
      <c r="B112" s="377" t="str">
        <f>IF(Intro!$G$22="English",Variables!B30,Variables!C30)</f>
        <v>China</v>
      </c>
      <c r="C112" s="378"/>
      <c r="D112" s="378"/>
      <c r="E112" s="379" t="str">
        <f>IF(Intro!$G$22="English",Variables!$B$23,Variables!$C$23)</f>
        <v>units</v>
      </c>
      <c r="F112" s="379"/>
      <c r="G112" s="379"/>
      <c r="H112" s="105"/>
      <c r="I112" s="105"/>
      <c r="J112" s="105"/>
      <c r="K112" s="60"/>
      <c r="L112" s="61"/>
      <c r="M112" s="8"/>
    </row>
    <row r="113" spans="2:16" ht="15" thickBot="1" x14ac:dyDescent="0.3">
      <c r="B113" s="377" t="str">
        <f>IF(Intro!$G$22="English",Variables!B31,Variables!C31)</f>
        <v>United States</v>
      </c>
      <c r="C113" s="378"/>
      <c r="D113" s="378"/>
      <c r="E113" s="379" t="str">
        <f>IF(Intro!$G$22="English",Variables!$B$23,Variables!$C$23)</f>
        <v>units</v>
      </c>
      <c r="F113" s="379"/>
      <c r="G113" s="379"/>
      <c r="H113" s="105"/>
      <c r="I113" s="105"/>
      <c r="J113" s="105"/>
      <c r="K113" s="60"/>
      <c r="L113" s="61"/>
      <c r="M113" s="8"/>
    </row>
    <row r="114" spans="2:16" x14ac:dyDescent="0.25">
      <c r="B114" s="377" t="str">
        <f>IF(Intro!$G$22="English",Variables!B32&amp;" (list below)",Variables!C32&amp;" (énumérer ci-dessous)")</f>
        <v>Other countries (list below)</v>
      </c>
      <c r="C114" s="378"/>
      <c r="D114" s="378"/>
      <c r="E114" s="379" t="str">
        <f>IF(Intro!$G$22="English",Variables!$B$23,Variables!$C$23)</f>
        <v>units</v>
      </c>
      <c r="F114" s="379"/>
      <c r="G114" s="379"/>
      <c r="H114" s="105"/>
      <c r="I114" s="105"/>
      <c r="J114" s="105"/>
      <c r="K114" s="32"/>
      <c r="L114" s="61"/>
      <c r="M114" s="8"/>
    </row>
    <row r="115" spans="2:16" ht="15.75" customHeight="1" x14ac:dyDescent="0.25">
      <c r="B115" s="366"/>
      <c r="C115" s="367"/>
      <c r="D115" s="368"/>
      <c r="E115" s="32"/>
      <c r="F115" s="32"/>
      <c r="G115" s="32"/>
      <c r="H115" s="32"/>
      <c r="I115" s="32"/>
      <c r="J115" s="32"/>
      <c r="K115" s="32"/>
      <c r="L115" s="61"/>
      <c r="M115" s="8"/>
    </row>
    <row r="116" spans="2:16" ht="15.75" customHeight="1" thickBot="1" x14ac:dyDescent="0.3">
      <c r="B116" s="369"/>
      <c r="C116" s="370"/>
      <c r="D116" s="371"/>
      <c r="E116" s="32"/>
      <c r="F116" s="32"/>
      <c r="G116" s="32"/>
      <c r="H116" s="32"/>
      <c r="I116" s="32"/>
      <c r="J116" s="32"/>
      <c r="K116" s="32"/>
      <c r="L116" s="61"/>
      <c r="M116" s="8"/>
    </row>
    <row r="117" spans="2:16" ht="31.5" customHeight="1" thickBot="1" x14ac:dyDescent="0.3">
      <c r="B117" s="377" t="str">
        <f>IF(Intro!$G$22="English",O117,P117)</f>
        <v>Unknown country of origin - Purchased from a domestic producer</v>
      </c>
      <c r="C117" s="378"/>
      <c r="D117" s="378"/>
      <c r="E117" s="379" t="str">
        <f>IF(Intro!$G$22="English",Variables!$B$23,Variables!$C$23)</f>
        <v>units</v>
      </c>
      <c r="F117" s="379"/>
      <c r="G117" s="379"/>
      <c r="H117" s="105"/>
      <c r="I117" s="105"/>
      <c r="J117" s="105"/>
      <c r="K117" s="32"/>
      <c r="L117" s="61"/>
      <c r="M117" s="8"/>
      <c r="O117" s="8" t="s">
        <v>211</v>
      </c>
      <c r="P117" s="8" t="s">
        <v>292</v>
      </c>
    </row>
    <row r="118" spans="2:16" ht="31.5" customHeight="1" x14ac:dyDescent="0.25">
      <c r="B118" s="178" t="str">
        <f>IF(Intro!$G$22="English",O118,P118)</f>
        <v>Unknown country of origin - Purchased from another source (list below)</v>
      </c>
      <c r="C118" s="179"/>
      <c r="D118" s="179"/>
      <c r="E118" s="380" t="str">
        <f>IF(Intro!$G$22="English",Variables!$B$23,Variables!$C$23)</f>
        <v>units</v>
      </c>
      <c r="F118" s="380"/>
      <c r="G118" s="380"/>
      <c r="H118" s="105"/>
      <c r="I118" s="105"/>
      <c r="J118" s="105"/>
      <c r="K118" s="32"/>
      <c r="L118" s="61"/>
      <c r="M118" s="8"/>
      <c r="O118" s="8" t="s">
        <v>314</v>
      </c>
    </row>
    <row r="119" spans="2:16" x14ac:dyDescent="0.25">
      <c r="B119" s="381"/>
      <c r="C119" s="382"/>
      <c r="D119" s="382"/>
      <c r="E119" s="382"/>
      <c r="F119" s="382"/>
      <c r="G119" s="383"/>
      <c r="H119" s="32"/>
      <c r="I119" s="32"/>
      <c r="J119" s="32"/>
      <c r="K119" s="32"/>
      <c r="L119" s="61"/>
      <c r="M119" s="8"/>
    </row>
    <row r="120" spans="2:16" x14ac:dyDescent="0.25">
      <c r="B120" s="384"/>
      <c r="C120" s="385"/>
      <c r="D120" s="385"/>
      <c r="E120" s="385"/>
      <c r="F120" s="385"/>
      <c r="G120" s="386"/>
      <c r="H120" s="32"/>
      <c r="I120" s="32"/>
      <c r="J120" s="32"/>
      <c r="K120" s="32"/>
      <c r="L120" s="61"/>
      <c r="M120" s="8"/>
    </row>
    <row r="121" spans="2:16" ht="15" thickBot="1" x14ac:dyDescent="0.3">
      <c r="B121" s="384"/>
      <c r="C121" s="385"/>
      <c r="D121" s="385"/>
      <c r="E121" s="385"/>
      <c r="F121" s="385"/>
      <c r="G121" s="386"/>
      <c r="H121" s="32"/>
      <c r="I121" s="32"/>
      <c r="J121" s="32"/>
      <c r="K121" s="32"/>
      <c r="L121" s="61"/>
      <c r="M121" s="8"/>
    </row>
    <row r="122" spans="2:16" ht="14.25" customHeight="1" thickBot="1" x14ac:dyDescent="0.3">
      <c r="B122" s="362" t="str">
        <f>IF(Intro!$G$22="English",O122,P122)</f>
        <v>Fully assembled truck bodies</v>
      </c>
      <c r="C122" s="363"/>
      <c r="D122" s="363"/>
      <c r="E122" s="363"/>
      <c r="F122" s="363"/>
      <c r="G122" s="363"/>
      <c r="H122" s="363"/>
      <c r="I122" s="363"/>
      <c r="J122" s="364"/>
      <c r="K122" s="32"/>
      <c r="L122" s="61"/>
      <c r="M122" s="8"/>
      <c r="O122" s="8" t="s">
        <v>495</v>
      </c>
      <c r="P122" s="8" t="s">
        <v>496</v>
      </c>
    </row>
    <row r="123" spans="2:16" ht="15" thickBot="1" x14ac:dyDescent="0.3">
      <c r="B123" s="178" t="s">
        <v>14</v>
      </c>
      <c r="C123" s="179"/>
      <c r="D123" s="179"/>
      <c r="E123" s="380" t="str">
        <f>IF(Intro!$G$22="English",Variables!$B$23,Variables!$C$23)</f>
        <v>units</v>
      </c>
      <c r="F123" s="380"/>
      <c r="G123" s="380"/>
      <c r="H123" s="129"/>
      <c r="I123" s="129"/>
      <c r="J123" s="129"/>
      <c r="K123" s="32"/>
      <c r="L123" s="61"/>
      <c r="M123" s="8"/>
    </row>
    <row r="124" spans="2:16" ht="15" thickBot="1" x14ac:dyDescent="0.3">
      <c r="B124" s="377" t="str">
        <f>IF(Intro!$G$22="English",Variables!B30,Variables!C30)</f>
        <v>China</v>
      </c>
      <c r="C124" s="378"/>
      <c r="D124" s="378"/>
      <c r="E124" s="379" t="str">
        <f>IF(Intro!$G$22="English",Variables!$B$23,Variables!$C$23)</f>
        <v>units</v>
      </c>
      <c r="F124" s="379"/>
      <c r="G124" s="379"/>
      <c r="H124" s="105"/>
      <c r="I124" s="105"/>
      <c r="J124" s="105"/>
      <c r="K124" s="32"/>
      <c r="L124" s="61"/>
      <c r="M124" s="8"/>
    </row>
    <row r="125" spans="2:16" ht="15" thickBot="1" x14ac:dyDescent="0.3">
      <c r="B125" s="377" t="str">
        <f>IF(Intro!$G$22="English",Variables!B31,Variables!C31)</f>
        <v>United States</v>
      </c>
      <c r="C125" s="378"/>
      <c r="D125" s="378"/>
      <c r="E125" s="379" t="str">
        <f>IF(Intro!$G$22="English",Variables!$B$23,Variables!$C$23)</f>
        <v>units</v>
      </c>
      <c r="F125" s="379"/>
      <c r="G125" s="379"/>
      <c r="H125" s="105"/>
      <c r="I125" s="105"/>
      <c r="J125" s="105"/>
      <c r="K125" s="32"/>
      <c r="L125" s="61"/>
      <c r="M125" s="8"/>
    </row>
    <row r="126" spans="2:16" x14ac:dyDescent="0.25">
      <c r="B126" s="377" t="str">
        <f>IF(Intro!$G$22="English",Variables!B32&amp;" (list below)",Variables!C32&amp;" (énumérer ci-dessous)")</f>
        <v>Other countries (list below)</v>
      </c>
      <c r="C126" s="378"/>
      <c r="D126" s="378"/>
      <c r="E126" s="379" t="str">
        <f>IF(Intro!$G$22="English",Variables!$B$23,Variables!$C$23)</f>
        <v>units</v>
      </c>
      <c r="F126" s="379"/>
      <c r="G126" s="379"/>
      <c r="H126" s="105"/>
      <c r="I126" s="105"/>
      <c r="J126" s="105"/>
      <c r="K126" s="32"/>
      <c r="L126" s="61"/>
      <c r="M126" s="8"/>
    </row>
    <row r="127" spans="2:16" x14ac:dyDescent="0.25">
      <c r="B127" s="366"/>
      <c r="C127" s="367"/>
      <c r="D127" s="368"/>
      <c r="E127" s="32"/>
      <c r="F127" s="32"/>
      <c r="G127" s="32"/>
      <c r="H127" s="32"/>
      <c r="I127" s="32"/>
      <c r="J127" s="32"/>
      <c r="K127" s="32"/>
      <c r="L127" s="61"/>
      <c r="M127" s="8"/>
    </row>
    <row r="128" spans="2:16" ht="15" thickBot="1" x14ac:dyDescent="0.3">
      <c r="B128" s="369"/>
      <c r="C128" s="370"/>
      <c r="D128" s="371"/>
      <c r="E128" s="32"/>
      <c r="F128" s="32"/>
      <c r="G128" s="32"/>
      <c r="H128" s="32"/>
      <c r="I128" s="32"/>
      <c r="J128" s="32"/>
      <c r="K128" s="32"/>
      <c r="L128" s="61"/>
      <c r="M128" s="8"/>
    </row>
    <row r="129" spans="1:19" ht="36.75" customHeight="1" thickBot="1" x14ac:dyDescent="0.3">
      <c r="B129" s="377" t="str">
        <f>IF(Intro!$G$22="English",O129,P129)</f>
        <v>Unknown country of origin - Purchased from a domestic producer</v>
      </c>
      <c r="C129" s="378"/>
      <c r="D129" s="378"/>
      <c r="E129" s="379" t="str">
        <f>IF(Intro!$G$22="English",Variables!$B$23,Variables!$C$23)</f>
        <v>units</v>
      </c>
      <c r="F129" s="379"/>
      <c r="G129" s="379"/>
      <c r="H129" s="105"/>
      <c r="I129" s="105"/>
      <c r="J129" s="105"/>
      <c r="K129" s="32"/>
      <c r="L129" s="61"/>
      <c r="M129" s="8"/>
      <c r="O129" s="8" t="s">
        <v>211</v>
      </c>
      <c r="P129" s="8" t="s">
        <v>292</v>
      </c>
    </row>
    <row r="130" spans="1:19" ht="34.5" customHeight="1" x14ac:dyDescent="0.25">
      <c r="B130" s="178" t="str">
        <f>IF(Intro!$G$22="English",O130,P130)</f>
        <v>Unknown country of origin - Purchased from another source (list below)</v>
      </c>
      <c r="C130" s="179"/>
      <c r="D130" s="179"/>
      <c r="E130" s="380" t="str">
        <f>IF(Intro!$G$22="English",Variables!$B$23,Variables!$C$23)</f>
        <v>units</v>
      </c>
      <c r="F130" s="380"/>
      <c r="G130" s="380"/>
      <c r="H130" s="105"/>
      <c r="I130" s="105"/>
      <c r="J130" s="105"/>
      <c r="K130" s="32"/>
      <c r="L130" s="61"/>
      <c r="M130" s="8"/>
      <c r="O130" s="8" t="s">
        <v>314</v>
      </c>
    </row>
    <row r="131" spans="1:19" x14ac:dyDescent="0.25">
      <c r="B131" s="381"/>
      <c r="C131" s="382"/>
      <c r="D131" s="382"/>
      <c r="E131" s="382"/>
      <c r="F131" s="382"/>
      <c r="G131" s="383"/>
      <c r="H131" s="32"/>
      <c r="I131" s="32"/>
      <c r="J131" s="32"/>
      <c r="K131" s="32"/>
      <c r="L131" s="61"/>
      <c r="M131" s="8"/>
    </row>
    <row r="132" spans="1:19" x14ac:dyDescent="0.25">
      <c r="B132" s="384"/>
      <c r="C132" s="385"/>
      <c r="D132" s="385"/>
      <c r="E132" s="385"/>
      <c r="F132" s="385"/>
      <c r="G132" s="386"/>
      <c r="H132" s="32"/>
      <c r="I132" s="32"/>
      <c r="J132" s="32"/>
      <c r="K132" s="32"/>
      <c r="L132" s="61"/>
      <c r="M132" s="8"/>
    </row>
    <row r="133" spans="1:19" x14ac:dyDescent="0.25">
      <c r="B133" s="387"/>
      <c r="C133" s="388"/>
      <c r="D133" s="388"/>
      <c r="E133" s="388"/>
      <c r="F133" s="388"/>
      <c r="G133" s="389"/>
      <c r="H133" s="32"/>
      <c r="I133" s="32"/>
      <c r="J133" s="32"/>
      <c r="K133" s="32"/>
      <c r="L133" s="61"/>
      <c r="M133" s="8"/>
    </row>
    <row r="134" spans="1:19" x14ac:dyDescent="0.25">
      <c r="B134" s="127"/>
      <c r="C134" s="60"/>
      <c r="D134" s="60"/>
      <c r="E134" s="60"/>
      <c r="F134" s="60"/>
      <c r="G134" s="60"/>
      <c r="H134" s="60"/>
      <c r="I134" s="60"/>
      <c r="J134" s="60"/>
      <c r="K134" s="60"/>
      <c r="L134" s="61"/>
      <c r="M134" s="8"/>
    </row>
    <row r="135" spans="1:19" s="9" customFormat="1" x14ac:dyDescent="0.25">
      <c r="A135" s="6"/>
      <c r="B135" s="305" t="s">
        <v>10</v>
      </c>
      <c r="C135" s="306"/>
      <c r="D135" s="306"/>
      <c r="E135" s="306"/>
      <c r="F135" s="306"/>
      <c r="G135" s="306"/>
      <c r="H135" s="306"/>
      <c r="I135" s="306"/>
      <c r="J135" s="306"/>
      <c r="K135" s="306"/>
      <c r="L135" s="307"/>
      <c r="M135" s="47"/>
    </row>
    <row r="136" spans="1:19" s="27" customFormat="1" x14ac:dyDescent="0.25">
      <c r="A136" s="62"/>
      <c r="B136" s="74"/>
      <c r="C136" s="63"/>
      <c r="D136" s="63"/>
      <c r="E136" s="63"/>
      <c r="F136" s="63"/>
      <c r="G136" s="63"/>
      <c r="H136" s="63"/>
      <c r="I136" s="63"/>
      <c r="J136" s="63"/>
      <c r="K136" s="63"/>
      <c r="L136" s="64"/>
      <c r="O136" s="8"/>
      <c r="P136" s="8"/>
      <c r="Q136" s="8"/>
      <c r="R136" s="8"/>
      <c r="S136" s="8"/>
    </row>
    <row r="137" spans="1:19" s="27" customFormat="1" x14ac:dyDescent="0.25">
      <c r="A137" s="62"/>
      <c r="B137" s="141" t="str">
        <f>IF(Intro!$G$22="English",O137,P137)</f>
        <v>Indicate your firm's top suppliers of the goods since January 1, 2023.</v>
      </c>
      <c r="C137" s="142"/>
      <c r="D137" s="142"/>
      <c r="E137" s="142"/>
      <c r="F137" s="142"/>
      <c r="G137" s="142"/>
      <c r="H137" s="142"/>
      <c r="I137" s="142"/>
      <c r="J137" s="142"/>
      <c r="K137" s="142"/>
      <c r="L137" s="143"/>
      <c r="O137" s="8" t="str">
        <f>"Indicate your firm's top suppliers of the goods since January 1, "&amp;Variables!B6&amp;"."</f>
        <v>Indicate your firm's top suppliers of the goods since January 1, 2023.</v>
      </c>
      <c r="P137" s="8" t="str">
        <f>"Nommez les fournisseurs les plus importants des marchandises de votre entreprise depuis le 1er janvier "&amp;Variables!B6&amp;"."</f>
        <v>Nommez les fournisseurs les plus importants des marchandises de votre entreprise depuis le 1er janvier 2023.</v>
      </c>
      <c r="Q137" s="8"/>
      <c r="R137" s="8"/>
      <c r="S137" s="8"/>
    </row>
    <row r="138" spans="1:19" s="27" customFormat="1" x14ac:dyDescent="0.25">
      <c r="A138" s="62"/>
      <c r="B138" s="74"/>
      <c r="C138" s="63"/>
      <c r="D138" s="63"/>
      <c r="E138" s="63"/>
      <c r="F138" s="63"/>
      <c r="G138" s="63"/>
      <c r="H138" s="63"/>
      <c r="I138" s="63"/>
      <c r="J138" s="63"/>
      <c r="K138" s="63"/>
      <c r="L138" s="64"/>
      <c r="O138" s="8" t="s">
        <v>73</v>
      </c>
      <c r="P138" s="8" t="s">
        <v>130</v>
      </c>
      <c r="Q138" s="8"/>
      <c r="R138" s="8"/>
      <c r="S138" s="8"/>
    </row>
    <row r="139" spans="1:19" x14ac:dyDescent="0.25">
      <c r="B139" s="112"/>
      <c r="C139" s="327" t="str">
        <f>IF(Intro!$G$22="English",O138,P138)</f>
        <v>Firm Name</v>
      </c>
      <c r="D139" s="327"/>
      <c r="E139" s="327"/>
      <c r="F139" s="327"/>
      <c r="G139" s="327" t="str">
        <f>IF(Intro!$G$22="English",O139,P139)</f>
        <v>Role in Canadian Market</v>
      </c>
      <c r="H139" s="327"/>
      <c r="I139" s="327"/>
      <c r="J139" s="327"/>
      <c r="K139" s="327"/>
      <c r="L139" s="328"/>
      <c r="M139" s="8"/>
      <c r="O139" s="8" t="s">
        <v>135</v>
      </c>
      <c r="P139" s="8" t="s">
        <v>136</v>
      </c>
    </row>
    <row r="140" spans="1:19" x14ac:dyDescent="0.25">
      <c r="B140" s="403">
        <v>1</v>
      </c>
      <c r="C140" s="195"/>
      <c r="D140" s="195"/>
      <c r="E140" s="195"/>
      <c r="F140" s="195"/>
      <c r="G140" s="195"/>
      <c r="H140" s="195"/>
      <c r="I140" s="195"/>
      <c r="J140" s="195"/>
      <c r="K140" s="195"/>
      <c r="L140" s="196"/>
      <c r="M140" s="8"/>
    </row>
    <row r="141" spans="1:19" x14ac:dyDescent="0.25">
      <c r="B141" s="403"/>
      <c r="C141" s="195"/>
      <c r="D141" s="195"/>
      <c r="E141" s="195"/>
      <c r="F141" s="195"/>
      <c r="G141" s="195"/>
      <c r="H141" s="195"/>
      <c r="I141" s="195"/>
      <c r="J141" s="195"/>
      <c r="K141" s="195"/>
      <c r="L141" s="196"/>
      <c r="M141" s="8"/>
    </row>
    <row r="142" spans="1:19" x14ac:dyDescent="0.25">
      <c r="B142" s="390">
        <v>2</v>
      </c>
      <c r="C142" s="195"/>
      <c r="D142" s="195"/>
      <c r="E142" s="195"/>
      <c r="F142" s="195"/>
      <c r="G142" s="195"/>
      <c r="H142" s="195"/>
      <c r="I142" s="195"/>
      <c r="J142" s="195"/>
      <c r="K142" s="195"/>
      <c r="L142" s="196"/>
      <c r="M142" s="8"/>
    </row>
    <row r="143" spans="1:19" x14ac:dyDescent="0.25">
      <c r="B143" s="390"/>
      <c r="C143" s="195"/>
      <c r="D143" s="195"/>
      <c r="E143" s="195"/>
      <c r="F143" s="195"/>
      <c r="G143" s="195"/>
      <c r="H143" s="195"/>
      <c r="I143" s="195"/>
      <c r="J143" s="195"/>
      <c r="K143" s="195"/>
      <c r="L143" s="196"/>
      <c r="M143" s="8"/>
    </row>
    <row r="144" spans="1:19" x14ac:dyDescent="0.25">
      <c r="B144" s="390">
        <v>3</v>
      </c>
      <c r="C144" s="195"/>
      <c r="D144" s="195"/>
      <c r="E144" s="195"/>
      <c r="F144" s="195"/>
      <c r="G144" s="195"/>
      <c r="H144" s="195"/>
      <c r="I144" s="195"/>
      <c r="J144" s="195"/>
      <c r="K144" s="195"/>
      <c r="L144" s="196"/>
      <c r="M144" s="8"/>
    </row>
    <row r="145" spans="1:19" x14ac:dyDescent="0.25">
      <c r="B145" s="390"/>
      <c r="C145" s="195"/>
      <c r="D145" s="195"/>
      <c r="E145" s="195"/>
      <c r="F145" s="195"/>
      <c r="G145" s="195"/>
      <c r="H145" s="195"/>
      <c r="I145" s="195"/>
      <c r="J145" s="195"/>
      <c r="K145" s="195"/>
      <c r="L145" s="196"/>
      <c r="M145" s="8"/>
    </row>
    <row r="146" spans="1:19" x14ac:dyDescent="0.25">
      <c r="B146" s="390">
        <v>4</v>
      </c>
      <c r="C146" s="195"/>
      <c r="D146" s="195"/>
      <c r="E146" s="195"/>
      <c r="F146" s="195"/>
      <c r="G146" s="195"/>
      <c r="H146" s="195"/>
      <c r="I146" s="195"/>
      <c r="J146" s="195"/>
      <c r="K146" s="195"/>
      <c r="L146" s="196"/>
      <c r="M146" s="8"/>
    </row>
    <row r="147" spans="1:19" x14ac:dyDescent="0.25">
      <c r="B147" s="390"/>
      <c r="C147" s="195"/>
      <c r="D147" s="195"/>
      <c r="E147" s="195"/>
      <c r="F147" s="195"/>
      <c r="G147" s="195"/>
      <c r="H147" s="195"/>
      <c r="I147" s="195"/>
      <c r="J147" s="195"/>
      <c r="K147" s="195"/>
      <c r="L147" s="196"/>
      <c r="M147" s="8"/>
    </row>
    <row r="148" spans="1:19" x14ac:dyDescent="0.25">
      <c r="B148" s="390">
        <v>5</v>
      </c>
      <c r="C148" s="195"/>
      <c r="D148" s="195"/>
      <c r="E148" s="195"/>
      <c r="F148" s="195"/>
      <c r="G148" s="195"/>
      <c r="H148" s="195"/>
      <c r="I148" s="195"/>
      <c r="J148" s="195"/>
      <c r="K148" s="195"/>
      <c r="L148" s="196"/>
      <c r="M148" s="8"/>
    </row>
    <row r="149" spans="1:19" x14ac:dyDescent="0.25">
      <c r="B149" s="390"/>
      <c r="C149" s="195"/>
      <c r="D149" s="195"/>
      <c r="E149" s="195"/>
      <c r="F149" s="195"/>
      <c r="G149" s="195"/>
      <c r="H149" s="195"/>
      <c r="I149" s="195"/>
      <c r="J149" s="195"/>
      <c r="K149" s="195"/>
      <c r="L149" s="196"/>
      <c r="M149" s="8"/>
    </row>
    <row r="150" spans="1:19" x14ac:dyDescent="0.25">
      <c r="B150" s="390">
        <v>6</v>
      </c>
      <c r="C150" s="195"/>
      <c r="D150" s="195"/>
      <c r="E150" s="195"/>
      <c r="F150" s="195"/>
      <c r="G150" s="195"/>
      <c r="H150" s="195"/>
      <c r="I150" s="195"/>
      <c r="J150" s="195"/>
      <c r="K150" s="195"/>
      <c r="L150" s="196"/>
      <c r="M150" s="8"/>
    </row>
    <row r="151" spans="1:19" x14ac:dyDescent="0.25">
      <c r="B151" s="390"/>
      <c r="C151" s="195"/>
      <c r="D151" s="195"/>
      <c r="E151" s="195"/>
      <c r="F151" s="195"/>
      <c r="G151" s="195"/>
      <c r="H151" s="195"/>
      <c r="I151" s="195"/>
      <c r="J151" s="195"/>
      <c r="K151" s="195"/>
      <c r="L151" s="196"/>
      <c r="M151" s="8"/>
    </row>
    <row r="152" spans="1:19" x14ac:dyDescent="0.25">
      <c r="B152" s="390">
        <v>7</v>
      </c>
      <c r="C152" s="195"/>
      <c r="D152" s="195"/>
      <c r="E152" s="195"/>
      <c r="F152" s="195"/>
      <c r="G152" s="195"/>
      <c r="H152" s="195"/>
      <c r="I152" s="195"/>
      <c r="J152" s="195"/>
      <c r="K152" s="195"/>
      <c r="L152" s="196"/>
      <c r="M152" s="8"/>
    </row>
    <row r="153" spans="1:19" x14ac:dyDescent="0.25">
      <c r="B153" s="390"/>
      <c r="C153" s="195"/>
      <c r="D153" s="195"/>
      <c r="E153" s="195"/>
      <c r="F153" s="195"/>
      <c r="G153" s="195"/>
      <c r="H153" s="195"/>
      <c r="I153" s="195"/>
      <c r="J153" s="195"/>
      <c r="K153" s="195"/>
      <c r="L153" s="196"/>
      <c r="M153" s="8"/>
    </row>
    <row r="154" spans="1:19" x14ac:dyDescent="0.25">
      <c r="B154" s="390">
        <v>8</v>
      </c>
      <c r="C154" s="195"/>
      <c r="D154" s="195"/>
      <c r="E154" s="195"/>
      <c r="F154" s="195"/>
      <c r="G154" s="195"/>
      <c r="H154" s="195"/>
      <c r="I154" s="195"/>
      <c r="J154" s="195"/>
      <c r="K154" s="195"/>
      <c r="L154" s="196"/>
      <c r="M154" s="8"/>
    </row>
    <row r="155" spans="1:19" x14ac:dyDescent="0.25">
      <c r="B155" s="390"/>
      <c r="C155" s="195"/>
      <c r="D155" s="195"/>
      <c r="E155" s="195"/>
      <c r="F155" s="195"/>
      <c r="G155" s="195"/>
      <c r="H155" s="195"/>
      <c r="I155" s="195"/>
      <c r="J155" s="195"/>
      <c r="K155" s="195"/>
      <c r="L155" s="196"/>
      <c r="M155" s="8"/>
    </row>
    <row r="156" spans="1:19" x14ac:dyDescent="0.25">
      <c r="B156" s="390">
        <v>9</v>
      </c>
      <c r="C156" s="195"/>
      <c r="D156" s="195"/>
      <c r="E156" s="195"/>
      <c r="F156" s="195"/>
      <c r="G156" s="195"/>
      <c r="H156" s="195"/>
      <c r="I156" s="195"/>
      <c r="J156" s="195"/>
      <c r="K156" s="195"/>
      <c r="L156" s="196"/>
      <c r="M156" s="8"/>
    </row>
    <row r="157" spans="1:19" x14ac:dyDescent="0.25">
      <c r="B157" s="390"/>
      <c r="C157" s="195"/>
      <c r="D157" s="195"/>
      <c r="E157" s="195"/>
      <c r="F157" s="195"/>
      <c r="G157" s="195"/>
      <c r="H157" s="195"/>
      <c r="I157" s="195"/>
      <c r="J157" s="195"/>
      <c r="K157" s="195"/>
      <c r="L157" s="196"/>
      <c r="M157" s="8"/>
    </row>
    <row r="158" spans="1:19" x14ac:dyDescent="0.25">
      <c r="B158" s="390">
        <v>10</v>
      </c>
      <c r="C158" s="195"/>
      <c r="D158" s="195"/>
      <c r="E158" s="195"/>
      <c r="F158" s="195"/>
      <c r="G158" s="195"/>
      <c r="H158" s="195"/>
      <c r="I158" s="195"/>
      <c r="J158" s="195"/>
      <c r="K158" s="195"/>
      <c r="L158" s="196"/>
      <c r="M158" s="8"/>
    </row>
    <row r="159" spans="1:19" x14ac:dyDescent="0.25">
      <c r="B159" s="390"/>
      <c r="C159" s="195"/>
      <c r="D159" s="195"/>
      <c r="E159" s="195"/>
      <c r="F159" s="195"/>
      <c r="G159" s="195"/>
      <c r="H159" s="195"/>
      <c r="I159" s="195"/>
      <c r="J159" s="195"/>
      <c r="K159" s="195"/>
      <c r="L159" s="196"/>
      <c r="M159" s="8"/>
    </row>
    <row r="160" spans="1:19" s="27" customFormat="1" x14ac:dyDescent="0.25">
      <c r="A160" s="62"/>
      <c r="B160" s="75"/>
      <c r="C160" s="76"/>
      <c r="D160" s="76"/>
      <c r="E160" s="76"/>
      <c r="F160" s="76"/>
      <c r="G160" s="76"/>
      <c r="H160" s="76"/>
      <c r="I160" s="76"/>
      <c r="J160" s="76"/>
      <c r="K160" s="76"/>
      <c r="L160" s="77"/>
      <c r="O160" s="8"/>
      <c r="P160" s="8"/>
      <c r="Q160" s="8"/>
      <c r="R160" s="8"/>
      <c r="S160" s="8"/>
    </row>
    <row r="161" spans="1:19" s="9" customFormat="1" x14ac:dyDescent="0.25">
      <c r="A161" s="6"/>
      <c r="B161" s="305" t="s">
        <v>259</v>
      </c>
      <c r="C161" s="306"/>
      <c r="D161" s="306"/>
      <c r="E161" s="306"/>
      <c r="F161" s="306"/>
      <c r="G161" s="306"/>
      <c r="H161" s="306"/>
      <c r="I161" s="306"/>
      <c r="J161" s="306"/>
      <c r="K161" s="306"/>
      <c r="L161" s="307"/>
      <c r="M161" s="47"/>
    </row>
    <row r="162" spans="1:19" s="27" customFormat="1" x14ac:dyDescent="0.25">
      <c r="A162" s="62"/>
      <c r="B162" s="74"/>
      <c r="C162" s="63"/>
      <c r="D162" s="63"/>
      <c r="E162" s="63"/>
      <c r="F162" s="63"/>
      <c r="G162" s="63"/>
      <c r="H162" s="63"/>
      <c r="I162" s="63"/>
      <c r="J162" s="63"/>
      <c r="K162" s="63"/>
      <c r="L162" s="64"/>
      <c r="O162" s="8"/>
      <c r="P162" s="8"/>
      <c r="Q162" s="8"/>
      <c r="R162" s="8"/>
      <c r="S162" s="8"/>
    </row>
    <row r="163" spans="1:19" s="27" customFormat="1" x14ac:dyDescent="0.25">
      <c r="A163" s="62"/>
      <c r="B163" s="141" t="str">
        <f>IF(Intro!$G$22="English",O163,P163)</f>
        <v>In the last 12 months, indicate if your firm has been contacted by producers or distributors with offers to sell the goods. If so, indicate the country of origin of the goods being offered.</v>
      </c>
      <c r="C163" s="142"/>
      <c r="D163" s="142"/>
      <c r="E163" s="142"/>
      <c r="F163" s="142"/>
      <c r="G163" s="142"/>
      <c r="H163" s="142"/>
      <c r="I163" s="142"/>
      <c r="J163" s="142"/>
      <c r="K163" s="142"/>
      <c r="L163" s="143"/>
      <c r="O163" s="8" t="s">
        <v>322</v>
      </c>
      <c r="P163" s="8" t="s">
        <v>299</v>
      </c>
      <c r="Q163" s="8"/>
      <c r="R163" s="8"/>
      <c r="S163" s="8"/>
    </row>
    <row r="164" spans="1:19" s="27" customFormat="1" x14ac:dyDescent="0.25">
      <c r="A164" s="62"/>
      <c r="B164" s="141"/>
      <c r="C164" s="142"/>
      <c r="D164" s="142"/>
      <c r="E164" s="142"/>
      <c r="F164" s="142"/>
      <c r="G164" s="142"/>
      <c r="H164" s="142"/>
      <c r="I164" s="142"/>
      <c r="J164" s="142"/>
      <c r="K164" s="142"/>
      <c r="L164" s="143"/>
      <c r="O164" s="8"/>
      <c r="P164" s="8"/>
      <c r="Q164" s="8"/>
      <c r="R164" s="8"/>
      <c r="S164" s="8"/>
    </row>
    <row r="165" spans="1:19" s="27" customFormat="1" x14ac:dyDescent="0.25">
      <c r="A165" s="62"/>
      <c r="B165" s="74"/>
      <c r="C165" s="63"/>
      <c r="D165" s="63"/>
      <c r="E165" s="63"/>
      <c r="F165" s="63"/>
      <c r="G165" s="63"/>
      <c r="H165" s="63"/>
      <c r="I165" s="63"/>
      <c r="J165" s="63"/>
      <c r="K165" s="63"/>
      <c r="L165" s="64"/>
      <c r="O165" s="8" t="s">
        <v>246</v>
      </c>
      <c r="P165" s="8" t="s">
        <v>247</v>
      </c>
      <c r="Q165" s="8"/>
      <c r="R165" s="8"/>
      <c r="S165" s="8"/>
    </row>
    <row r="166" spans="1:19" x14ac:dyDescent="0.25">
      <c r="B166" s="401"/>
      <c r="C166" s="402"/>
      <c r="D166" s="402"/>
      <c r="E166" s="282" t="str">
        <f>IF(Intro!$G$22="English",O165,P165)</f>
        <v>Producer</v>
      </c>
      <c r="F166" s="282"/>
      <c r="G166" s="282" t="str">
        <f>IF(Intro!$G$22="English",O166,P166)</f>
        <v>Distributor</v>
      </c>
      <c r="H166" s="282"/>
      <c r="I166" s="65"/>
      <c r="J166" s="65"/>
      <c r="K166" s="65"/>
      <c r="L166" s="66"/>
      <c r="M166" s="8"/>
      <c r="O166" s="19" t="s">
        <v>100</v>
      </c>
      <c r="P166" s="8" t="s">
        <v>129</v>
      </c>
    </row>
    <row r="167" spans="1:19" x14ac:dyDescent="0.25">
      <c r="B167" s="344" t="str">
        <f>IF(Intro!$G$22="English",O167,P167)</f>
        <v>Country of origin unknown</v>
      </c>
      <c r="C167" s="345"/>
      <c r="D167" s="346"/>
      <c r="E167" s="400"/>
      <c r="F167" s="400"/>
      <c r="G167" s="400"/>
      <c r="H167" s="400"/>
      <c r="I167" s="65"/>
      <c r="J167" s="65"/>
      <c r="K167" s="65"/>
      <c r="L167" s="66"/>
      <c r="M167" s="8"/>
      <c r="O167" s="19" t="s">
        <v>245</v>
      </c>
      <c r="P167" s="8" t="s">
        <v>294</v>
      </c>
    </row>
    <row r="168" spans="1:19" x14ac:dyDescent="0.25">
      <c r="B168" s="344" t="s">
        <v>14</v>
      </c>
      <c r="C168" s="345"/>
      <c r="D168" s="346"/>
      <c r="E168" s="400"/>
      <c r="F168" s="400"/>
      <c r="G168" s="400"/>
      <c r="H168" s="400"/>
      <c r="I168" s="65"/>
      <c r="J168" s="65"/>
      <c r="K168" s="65"/>
      <c r="L168" s="66"/>
      <c r="M168" s="8"/>
    </row>
    <row r="169" spans="1:19" x14ac:dyDescent="0.25">
      <c r="B169" s="344" t="str">
        <f>IF(Intro!$G$22="English",Variables!B30,Variables!C30)</f>
        <v>China</v>
      </c>
      <c r="C169" s="345"/>
      <c r="D169" s="346"/>
      <c r="E169" s="400"/>
      <c r="F169" s="400"/>
      <c r="G169" s="400"/>
      <c r="H169" s="400"/>
      <c r="I169" s="65"/>
      <c r="J169" s="65"/>
      <c r="K169" s="65"/>
      <c r="L169" s="66"/>
      <c r="M169" s="8"/>
    </row>
    <row r="170" spans="1:19" x14ac:dyDescent="0.25">
      <c r="B170" s="344" t="str">
        <f>IF(Intro!$G$22="English",Variables!B31,Variables!C31)</f>
        <v>United States</v>
      </c>
      <c r="C170" s="345"/>
      <c r="D170" s="346"/>
      <c r="E170" s="207"/>
      <c r="F170" s="207"/>
      <c r="G170" s="207"/>
      <c r="H170" s="207"/>
      <c r="I170" s="65"/>
      <c r="J170" s="65"/>
      <c r="K170" s="65"/>
      <c r="L170" s="66"/>
      <c r="M170" s="8"/>
    </row>
    <row r="171" spans="1:19" x14ac:dyDescent="0.25">
      <c r="B171" s="344" t="str">
        <f>IF(Intro!$G$22="English",Variables!B32,Variables!C32)</f>
        <v>Other countries</v>
      </c>
      <c r="C171" s="345"/>
      <c r="D171" s="346"/>
      <c r="E171" s="207"/>
      <c r="F171" s="207"/>
      <c r="G171" s="207"/>
      <c r="H171" s="207"/>
      <c r="I171" s="65"/>
      <c r="J171" s="65"/>
      <c r="K171" s="65"/>
      <c r="L171" s="66"/>
      <c r="M171" s="8"/>
    </row>
    <row r="172" spans="1:19" s="27" customFormat="1" x14ac:dyDescent="0.25">
      <c r="A172" s="62"/>
      <c r="B172" s="406" t="str">
        <f>IF(Intro!$G$22="English",Variables!B32&amp;" include: ",Variables!C32&amp;" incluent :")</f>
        <v xml:space="preserve">Other countries include: </v>
      </c>
      <c r="C172" s="407"/>
      <c r="D172" s="407"/>
      <c r="E172" s="447"/>
      <c r="F172" s="447"/>
      <c r="G172" s="447"/>
      <c r="H172" s="447"/>
      <c r="I172" s="447"/>
      <c r="J172" s="447"/>
      <c r="K172" s="447"/>
      <c r="L172" s="448"/>
      <c r="O172" s="8"/>
      <c r="P172" s="8"/>
      <c r="Q172" s="8"/>
      <c r="R172" s="8"/>
      <c r="S172" s="8"/>
    </row>
    <row r="173" spans="1:19" s="27" customFormat="1" x14ac:dyDescent="0.25">
      <c r="A173" s="62"/>
      <c r="B173" s="443"/>
      <c r="C173" s="444"/>
      <c r="D173" s="444"/>
      <c r="E173" s="449"/>
      <c r="F173" s="449"/>
      <c r="G173" s="449"/>
      <c r="H173" s="449"/>
      <c r="I173" s="449"/>
      <c r="J173" s="449"/>
      <c r="K173" s="449"/>
      <c r="L173" s="450"/>
      <c r="O173" s="8"/>
      <c r="P173" s="8"/>
      <c r="Q173" s="8"/>
      <c r="R173" s="8"/>
      <c r="S173" s="8"/>
    </row>
    <row r="174" spans="1:19" s="27" customFormat="1" x14ac:dyDescent="0.25">
      <c r="A174" s="62"/>
      <c r="B174" s="443"/>
      <c r="C174" s="444"/>
      <c r="D174" s="444"/>
      <c r="E174" s="449"/>
      <c r="F174" s="449"/>
      <c r="G174" s="449"/>
      <c r="H174" s="449"/>
      <c r="I174" s="449"/>
      <c r="J174" s="449"/>
      <c r="K174" s="449"/>
      <c r="L174" s="450"/>
      <c r="O174" s="8"/>
      <c r="P174" s="8"/>
      <c r="Q174" s="8"/>
      <c r="R174" s="8"/>
      <c r="S174" s="8"/>
    </row>
    <row r="175" spans="1:19" s="27" customFormat="1" x14ac:dyDescent="0.25">
      <c r="A175" s="62"/>
      <c r="B175" s="445"/>
      <c r="C175" s="446"/>
      <c r="D175" s="446"/>
      <c r="E175" s="451"/>
      <c r="F175" s="451"/>
      <c r="G175" s="451"/>
      <c r="H175" s="451"/>
      <c r="I175" s="451"/>
      <c r="J175" s="451"/>
      <c r="K175" s="451"/>
      <c r="L175" s="452"/>
      <c r="O175" s="8"/>
      <c r="P175" s="8"/>
      <c r="Q175" s="8"/>
      <c r="R175" s="8"/>
      <c r="S175" s="8"/>
    </row>
    <row r="176" spans="1:19" s="27" customFormat="1" x14ac:dyDescent="0.25">
      <c r="A176" s="62"/>
      <c r="B176" s="75"/>
      <c r="C176" s="76"/>
      <c r="D176" s="76"/>
      <c r="E176" s="76"/>
      <c r="F176" s="76"/>
      <c r="G176" s="76"/>
      <c r="H176" s="76"/>
      <c r="I176" s="76"/>
      <c r="J176" s="76"/>
      <c r="K176" s="76"/>
      <c r="L176" s="77"/>
      <c r="O176" s="8"/>
      <c r="P176" s="8"/>
      <c r="Q176" s="8"/>
      <c r="R176" s="8"/>
      <c r="S176" s="8"/>
    </row>
    <row r="177" spans="1:19" s="4" customFormat="1" x14ac:dyDescent="0.25">
      <c r="A177" s="1"/>
      <c r="B177" s="15"/>
      <c r="C177" s="15"/>
      <c r="D177" s="15"/>
      <c r="E177" s="3"/>
      <c r="F177" s="3"/>
      <c r="G177" s="3"/>
      <c r="H177" s="3"/>
      <c r="I177" s="3"/>
      <c r="J177" s="3"/>
      <c r="K177" s="3"/>
      <c r="L177" s="3"/>
      <c r="O177" s="16"/>
      <c r="P177" s="16"/>
    </row>
    <row r="178" spans="1:19" x14ac:dyDescent="0.25">
      <c r="B178" s="153" t="str">
        <f>UPPER(IF(Intro!$G$22="English",O178,P178))</f>
        <v>PURCHASING DECISIONS</v>
      </c>
      <c r="C178" s="154"/>
      <c r="D178" s="154"/>
      <c r="E178" s="154"/>
      <c r="F178" s="154"/>
      <c r="G178" s="154"/>
      <c r="H178" s="154"/>
      <c r="I178" s="154"/>
      <c r="J178" s="154"/>
      <c r="K178" s="154"/>
      <c r="L178" s="155"/>
      <c r="M178" s="8"/>
      <c r="O178" s="8" t="s">
        <v>232</v>
      </c>
      <c r="P178" s="8" t="s">
        <v>233</v>
      </c>
    </row>
    <row r="179" spans="1:19" s="9" customFormat="1" x14ac:dyDescent="0.25">
      <c r="A179" s="23"/>
      <c r="B179" s="305" t="s">
        <v>260</v>
      </c>
      <c r="C179" s="306"/>
      <c r="D179" s="306"/>
      <c r="E179" s="306"/>
      <c r="F179" s="306"/>
      <c r="G179" s="306"/>
      <c r="H179" s="306"/>
      <c r="I179" s="306"/>
      <c r="J179" s="306"/>
      <c r="K179" s="306"/>
      <c r="L179" s="307"/>
      <c r="M179" s="47"/>
    </row>
    <row r="180" spans="1:19" s="27" customFormat="1" x14ac:dyDescent="0.25">
      <c r="A180" s="78"/>
      <c r="B180" s="74"/>
      <c r="C180" s="63"/>
      <c r="D180" s="63"/>
      <c r="E180" s="63"/>
      <c r="F180" s="63"/>
      <c r="G180" s="63"/>
      <c r="H180" s="63"/>
      <c r="I180" s="63"/>
      <c r="J180" s="63"/>
      <c r="K180" s="63"/>
      <c r="L180" s="64"/>
      <c r="O180" s="8"/>
      <c r="P180" s="8"/>
      <c r="Q180" s="8"/>
      <c r="R180" s="8"/>
      <c r="S180" s="8"/>
    </row>
    <row r="181" spans="1:19" s="27" customFormat="1" x14ac:dyDescent="0.25">
      <c r="A181" s="78"/>
      <c r="B181" s="141" t="str">
        <f>IF(Intro!$G$22="English",O181,P181)</f>
        <v>Identify any requirements that must be met or taken into account before your firm decides it needs to purchase the goods.</v>
      </c>
      <c r="C181" s="142"/>
      <c r="D181" s="142"/>
      <c r="E181" s="142"/>
      <c r="F181" s="142"/>
      <c r="G181" s="142"/>
      <c r="H181" s="142"/>
      <c r="I181" s="142"/>
      <c r="J181" s="142"/>
      <c r="K181" s="142"/>
      <c r="L181" s="143"/>
      <c r="O181" s="8" t="s">
        <v>234</v>
      </c>
      <c r="P181" s="8" t="s">
        <v>235</v>
      </c>
      <c r="Q181" s="8"/>
      <c r="R181" s="8"/>
      <c r="S181" s="8"/>
    </row>
    <row r="182" spans="1:19" s="27" customFormat="1" x14ac:dyDescent="0.25">
      <c r="A182" s="78"/>
      <c r="B182" s="74"/>
      <c r="C182" s="63"/>
      <c r="D182" s="63"/>
      <c r="E182" s="63"/>
      <c r="F182" s="63"/>
      <c r="G182" s="63"/>
      <c r="H182" s="63"/>
      <c r="I182" s="63"/>
      <c r="J182" s="63"/>
      <c r="K182" s="63"/>
      <c r="L182" s="64"/>
      <c r="O182" s="8"/>
      <c r="P182" s="8"/>
      <c r="Q182" s="8"/>
      <c r="R182" s="8"/>
      <c r="S182" s="8"/>
    </row>
    <row r="183" spans="1:19" s="9" customFormat="1" x14ac:dyDescent="0.25">
      <c r="A183" s="23"/>
      <c r="B183" s="279"/>
      <c r="C183" s="280"/>
      <c r="D183" s="280"/>
      <c r="E183" s="280"/>
      <c r="F183" s="280"/>
      <c r="G183" s="280"/>
      <c r="H183" s="280"/>
      <c r="I183" s="280"/>
      <c r="J183" s="280"/>
      <c r="K183" s="280"/>
      <c r="L183" s="281"/>
      <c r="M183" s="27"/>
    </row>
    <row r="184" spans="1:19" s="9" customFormat="1" x14ac:dyDescent="0.25">
      <c r="A184" s="23"/>
      <c r="B184" s="279"/>
      <c r="C184" s="280"/>
      <c r="D184" s="280"/>
      <c r="E184" s="280"/>
      <c r="F184" s="280"/>
      <c r="G184" s="280"/>
      <c r="H184" s="280"/>
      <c r="I184" s="280"/>
      <c r="J184" s="280"/>
      <c r="K184" s="280"/>
      <c r="L184" s="281"/>
      <c r="M184" s="27"/>
    </row>
    <row r="185" spans="1:19" s="9" customFormat="1" x14ac:dyDescent="0.25">
      <c r="A185" s="23"/>
      <c r="B185" s="279"/>
      <c r="C185" s="280"/>
      <c r="D185" s="280"/>
      <c r="E185" s="280"/>
      <c r="F185" s="280"/>
      <c r="G185" s="280"/>
      <c r="H185" s="280"/>
      <c r="I185" s="280"/>
      <c r="J185" s="280"/>
      <c r="K185" s="280"/>
      <c r="L185" s="281"/>
      <c r="M185" s="27"/>
    </row>
    <row r="186" spans="1:19" s="9" customFormat="1" x14ac:dyDescent="0.25">
      <c r="A186" s="23"/>
      <c r="B186" s="279"/>
      <c r="C186" s="280"/>
      <c r="D186" s="280"/>
      <c r="E186" s="280"/>
      <c r="F186" s="280"/>
      <c r="G186" s="280"/>
      <c r="H186" s="280"/>
      <c r="I186" s="280"/>
      <c r="J186" s="280"/>
      <c r="K186" s="280"/>
      <c r="L186" s="281"/>
      <c r="M186" s="27"/>
    </row>
    <row r="187" spans="1:19" s="9" customFormat="1" x14ac:dyDescent="0.25">
      <c r="A187" s="23"/>
      <c r="B187" s="279"/>
      <c r="C187" s="280"/>
      <c r="D187" s="280"/>
      <c r="E187" s="280"/>
      <c r="F187" s="280"/>
      <c r="G187" s="280"/>
      <c r="H187" s="280"/>
      <c r="I187" s="280"/>
      <c r="J187" s="280"/>
      <c r="K187" s="280"/>
      <c r="L187" s="281"/>
      <c r="M187" s="27"/>
    </row>
    <row r="188" spans="1:19" s="9" customFormat="1" x14ac:dyDescent="0.25">
      <c r="A188" s="23"/>
      <c r="B188" s="279"/>
      <c r="C188" s="280"/>
      <c r="D188" s="280"/>
      <c r="E188" s="280"/>
      <c r="F188" s="280"/>
      <c r="G188" s="280"/>
      <c r="H188" s="280"/>
      <c r="I188" s="280"/>
      <c r="J188" s="280"/>
      <c r="K188" s="280"/>
      <c r="L188" s="281"/>
      <c r="M188" s="27"/>
    </row>
    <row r="189" spans="1:19" s="9" customFormat="1" x14ac:dyDescent="0.25">
      <c r="A189" s="23"/>
      <c r="B189" s="279"/>
      <c r="C189" s="280"/>
      <c r="D189" s="280"/>
      <c r="E189" s="280"/>
      <c r="F189" s="280"/>
      <c r="G189" s="280"/>
      <c r="H189" s="280"/>
      <c r="I189" s="280"/>
      <c r="J189" s="280"/>
      <c r="K189" s="280"/>
      <c r="L189" s="281"/>
      <c r="M189" s="27"/>
    </row>
    <row r="190" spans="1:19" s="9" customFormat="1" x14ac:dyDescent="0.25">
      <c r="A190" s="23"/>
      <c r="B190" s="279"/>
      <c r="C190" s="280"/>
      <c r="D190" s="280"/>
      <c r="E190" s="280"/>
      <c r="F190" s="280"/>
      <c r="G190" s="280"/>
      <c r="H190" s="280"/>
      <c r="I190" s="280"/>
      <c r="J190" s="280"/>
      <c r="K190" s="280"/>
      <c r="L190" s="281"/>
      <c r="M190" s="27"/>
    </row>
    <row r="191" spans="1:19" s="27" customFormat="1" x14ac:dyDescent="0.25">
      <c r="A191" s="78"/>
      <c r="B191" s="75"/>
      <c r="C191" s="76"/>
      <c r="D191" s="76"/>
      <c r="E191" s="76"/>
      <c r="F191" s="76"/>
      <c r="G191" s="76"/>
      <c r="H191" s="76"/>
      <c r="I191" s="76"/>
      <c r="J191" s="76"/>
      <c r="K191" s="76"/>
      <c r="L191" s="77"/>
      <c r="O191" s="8"/>
      <c r="P191" s="8"/>
      <c r="Q191" s="8"/>
      <c r="R191" s="8"/>
      <c r="S191" s="8"/>
    </row>
    <row r="192" spans="1:19" s="9" customFormat="1" x14ac:dyDescent="0.25">
      <c r="A192" s="23"/>
      <c r="B192" s="305" t="s">
        <v>12</v>
      </c>
      <c r="C192" s="306"/>
      <c r="D192" s="306"/>
      <c r="E192" s="306"/>
      <c r="F192" s="306"/>
      <c r="G192" s="306"/>
      <c r="H192" s="306"/>
      <c r="I192" s="306"/>
      <c r="J192" s="306"/>
      <c r="K192" s="306"/>
      <c r="L192" s="307"/>
      <c r="M192" s="47"/>
    </row>
    <row r="193" spans="1:19" s="27" customFormat="1" x14ac:dyDescent="0.25">
      <c r="A193" s="78"/>
      <c r="B193" s="74"/>
      <c r="C193" s="63"/>
      <c r="D193" s="63"/>
      <c r="E193" s="63"/>
      <c r="F193" s="63"/>
      <c r="G193" s="63"/>
      <c r="H193" s="63"/>
      <c r="I193" s="63"/>
      <c r="J193" s="63"/>
      <c r="K193" s="63"/>
      <c r="L193" s="64"/>
      <c r="O193" s="8"/>
      <c r="P193" s="8"/>
    </row>
    <row r="194" spans="1:19" s="27" customFormat="1" x14ac:dyDescent="0.25">
      <c r="A194" s="78"/>
      <c r="B194" s="283" t="str">
        <f>IF(Intro!$G$22="English",O194,P194)</f>
        <v>How many suppliers generally does your firm contact before deciding to purchase the goods?</v>
      </c>
      <c r="C194" s="284"/>
      <c r="D194" s="284"/>
      <c r="E194" s="284"/>
      <c r="F194" s="284"/>
      <c r="G194" s="284"/>
      <c r="H194" s="284"/>
      <c r="I194" s="284"/>
      <c r="J194" s="284"/>
      <c r="K194" s="284"/>
      <c r="L194" s="285"/>
      <c r="O194" s="8" t="s">
        <v>291</v>
      </c>
      <c r="P194" s="8" t="s">
        <v>115</v>
      </c>
    </row>
    <row r="195" spans="1:19" s="27" customFormat="1" x14ac:dyDescent="0.25">
      <c r="A195" s="78"/>
      <c r="B195" s="74"/>
      <c r="C195" s="63"/>
      <c r="D195" s="63"/>
      <c r="E195" s="63"/>
      <c r="F195" s="63"/>
      <c r="G195" s="63"/>
      <c r="H195" s="63"/>
      <c r="I195" s="63"/>
      <c r="J195" s="63"/>
      <c r="K195" s="63"/>
      <c r="L195" s="64"/>
      <c r="O195" s="8"/>
      <c r="P195" s="8"/>
    </row>
    <row r="196" spans="1:19" x14ac:dyDescent="0.25">
      <c r="A196" s="23"/>
      <c r="B196" s="286" t="str">
        <f>IF(Intro!$G$22="English",O196,P196)</f>
        <v>Number of suppliers</v>
      </c>
      <c r="C196" s="287"/>
      <c r="D196" s="287"/>
      <c r="E196" s="297"/>
      <c r="F196" s="297"/>
      <c r="G196" s="63"/>
      <c r="H196" s="63"/>
      <c r="I196" s="63"/>
      <c r="J196" s="63"/>
      <c r="K196" s="63"/>
      <c r="L196" s="64"/>
      <c r="M196" s="8"/>
      <c r="O196" s="8" t="s">
        <v>236</v>
      </c>
      <c r="P196" s="8" t="s">
        <v>237</v>
      </c>
    </row>
    <row r="197" spans="1:19" s="27" customFormat="1" x14ac:dyDescent="0.25">
      <c r="A197" s="78"/>
      <c r="B197" s="75"/>
      <c r="C197" s="76"/>
      <c r="D197" s="76"/>
      <c r="E197" s="76"/>
      <c r="F197" s="76"/>
      <c r="G197" s="76"/>
      <c r="H197" s="76"/>
      <c r="I197" s="76"/>
      <c r="J197" s="76"/>
      <c r="K197" s="76"/>
      <c r="L197" s="77"/>
      <c r="O197" s="8"/>
      <c r="P197" s="8"/>
      <c r="Q197" s="8"/>
      <c r="R197" s="8"/>
      <c r="S197" s="8"/>
    </row>
    <row r="198" spans="1:19" s="9" customFormat="1" x14ac:dyDescent="0.25">
      <c r="A198" s="23"/>
      <c r="B198" s="305" t="s">
        <v>13</v>
      </c>
      <c r="C198" s="306"/>
      <c r="D198" s="306"/>
      <c r="E198" s="306"/>
      <c r="F198" s="306"/>
      <c r="G198" s="306"/>
      <c r="H198" s="306"/>
      <c r="I198" s="306"/>
      <c r="J198" s="306"/>
      <c r="K198" s="306"/>
      <c r="L198" s="307"/>
      <c r="M198" s="47"/>
    </row>
    <row r="199" spans="1:19" s="27" customFormat="1" x14ac:dyDescent="0.25">
      <c r="A199" s="78"/>
      <c r="B199" s="74"/>
      <c r="C199" s="63"/>
      <c r="D199" s="63"/>
      <c r="E199" s="63"/>
      <c r="F199" s="63"/>
      <c r="G199" s="63"/>
      <c r="H199" s="63"/>
      <c r="I199" s="63"/>
      <c r="J199" s="63"/>
      <c r="K199" s="63"/>
      <c r="L199" s="64"/>
      <c r="O199" s="8"/>
      <c r="P199" s="8"/>
      <c r="Q199" s="8"/>
      <c r="R199" s="8"/>
      <c r="S199" s="8"/>
    </row>
    <row r="200" spans="1:19" s="27" customFormat="1" x14ac:dyDescent="0.25">
      <c r="A200" s="78"/>
      <c r="B200" s="283" t="str">
        <f>IF(Intro!$G$22="English",O200,P200)</f>
        <v>Aside from price, what factors does your firm take into account when making its purchasing decision?</v>
      </c>
      <c r="C200" s="284"/>
      <c r="D200" s="284"/>
      <c r="E200" s="284"/>
      <c r="F200" s="284"/>
      <c r="G200" s="284"/>
      <c r="H200" s="284"/>
      <c r="I200" s="284"/>
      <c r="J200" s="284"/>
      <c r="K200" s="284"/>
      <c r="L200" s="285"/>
      <c r="O200" s="8" t="s">
        <v>240</v>
      </c>
      <c r="P200" s="8" t="s">
        <v>241</v>
      </c>
      <c r="Q200" s="8"/>
      <c r="R200" s="8"/>
      <c r="S200" s="8"/>
    </row>
    <row r="201" spans="1:19" s="27" customFormat="1" x14ac:dyDescent="0.25">
      <c r="A201" s="78"/>
      <c r="B201" s="74"/>
      <c r="C201" s="63"/>
      <c r="D201" s="63"/>
      <c r="E201" s="63"/>
      <c r="F201" s="63"/>
      <c r="G201" s="63"/>
      <c r="H201" s="63"/>
      <c r="I201" s="63"/>
      <c r="J201" s="63"/>
      <c r="K201" s="63"/>
      <c r="L201" s="64"/>
      <c r="O201" s="8"/>
      <c r="P201" s="8"/>
      <c r="Q201" s="8"/>
      <c r="R201" s="8"/>
      <c r="S201" s="8"/>
    </row>
    <row r="202" spans="1:19" x14ac:dyDescent="0.25">
      <c r="A202" s="23"/>
      <c r="B202" s="286" t="str">
        <f>IF(Intro!$G$22="English",O202,P202)</f>
        <v>Product quality</v>
      </c>
      <c r="C202" s="287"/>
      <c r="D202" s="287"/>
      <c r="E202" s="297"/>
      <c r="F202" s="297"/>
      <c r="G202" s="63"/>
      <c r="H202" s="63"/>
      <c r="I202" s="63"/>
      <c r="J202" s="63"/>
      <c r="K202" s="63"/>
      <c r="L202" s="64"/>
      <c r="M202" s="8"/>
      <c r="O202" s="8" t="s">
        <v>67</v>
      </c>
      <c r="P202" s="8" t="s">
        <v>57</v>
      </c>
    </row>
    <row r="203" spans="1:19" x14ac:dyDescent="0.25">
      <c r="A203" s="23"/>
      <c r="B203" s="286" t="str">
        <f>IF(Intro!$G$22="English",O203,P203)</f>
        <v>Range of product line</v>
      </c>
      <c r="C203" s="287"/>
      <c r="D203" s="287"/>
      <c r="E203" s="297"/>
      <c r="F203" s="297"/>
      <c r="G203" s="63"/>
      <c r="H203" s="63"/>
      <c r="I203" s="63"/>
      <c r="J203" s="63"/>
      <c r="K203" s="63"/>
      <c r="L203" s="64"/>
      <c r="M203" s="8"/>
      <c r="O203" s="8" t="s">
        <v>54</v>
      </c>
      <c r="P203" s="8" t="s">
        <v>58</v>
      </c>
    </row>
    <row r="204" spans="1:19" x14ac:dyDescent="0.25">
      <c r="A204" s="23"/>
      <c r="B204" s="286" t="str">
        <f>IF(Intro!$G$22="English",O204,P204)</f>
        <v>Product meets technical specifications</v>
      </c>
      <c r="C204" s="287"/>
      <c r="D204" s="287"/>
      <c r="E204" s="297"/>
      <c r="F204" s="297"/>
      <c r="G204" s="63"/>
      <c r="H204" s="63"/>
      <c r="I204" s="63"/>
      <c r="J204" s="63"/>
      <c r="K204" s="63"/>
      <c r="L204" s="64"/>
      <c r="M204" s="8"/>
      <c r="O204" s="8" t="s">
        <v>75</v>
      </c>
      <c r="P204" s="8" t="s">
        <v>78</v>
      </c>
    </row>
    <row r="205" spans="1:19" x14ac:dyDescent="0.25">
      <c r="A205" s="23"/>
      <c r="B205" s="286" t="str">
        <f>IF(Intro!$G$22="English",O205,P205)</f>
        <v>Availability of proprietary specifications</v>
      </c>
      <c r="C205" s="287"/>
      <c r="D205" s="287"/>
      <c r="E205" s="297"/>
      <c r="F205" s="297"/>
      <c r="G205" s="63"/>
      <c r="H205" s="63"/>
      <c r="I205" s="63"/>
      <c r="J205" s="63"/>
      <c r="K205" s="63"/>
      <c r="L205" s="64"/>
      <c r="M205" s="8"/>
      <c r="O205" s="8" t="s">
        <v>68</v>
      </c>
      <c r="P205" s="8" t="s">
        <v>79</v>
      </c>
    </row>
    <row r="206" spans="1:19" x14ac:dyDescent="0.25">
      <c r="A206" s="23"/>
      <c r="B206" s="286" t="str">
        <f>IF(Intro!$G$22="English",O206,P206)</f>
        <v>Credit arrangements</v>
      </c>
      <c r="C206" s="287"/>
      <c r="D206" s="287"/>
      <c r="E206" s="297"/>
      <c r="F206" s="297"/>
      <c r="G206" s="63"/>
      <c r="H206" s="63"/>
      <c r="I206" s="63"/>
      <c r="J206" s="63"/>
      <c r="K206" s="63"/>
      <c r="L206" s="64"/>
      <c r="M206" s="8"/>
      <c r="O206" s="8" t="s">
        <v>61</v>
      </c>
      <c r="P206" s="8" t="s">
        <v>62</v>
      </c>
    </row>
    <row r="207" spans="1:19" x14ac:dyDescent="0.25">
      <c r="A207" s="23"/>
      <c r="B207" s="286" t="str">
        <f>IF(Intro!$G$22="English",O207,P207)</f>
        <v>Delivery cost</v>
      </c>
      <c r="C207" s="287"/>
      <c r="D207" s="287"/>
      <c r="E207" s="297"/>
      <c r="F207" s="297"/>
      <c r="G207" s="63"/>
      <c r="H207" s="63"/>
      <c r="I207" s="63"/>
      <c r="J207" s="63"/>
      <c r="K207" s="63"/>
      <c r="L207" s="64"/>
      <c r="M207" s="8"/>
      <c r="O207" s="8" t="s">
        <v>69</v>
      </c>
      <c r="P207" s="8" t="s">
        <v>81</v>
      </c>
    </row>
    <row r="208" spans="1:19" x14ac:dyDescent="0.25">
      <c r="A208" s="23"/>
      <c r="B208" s="286" t="str">
        <f>IF(Intro!$G$22="English",O208,P208)</f>
        <v>Delivery time and terms</v>
      </c>
      <c r="C208" s="287"/>
      <c r="D208" s="287"/>
      <c r="E208" s="297"/>
      <c r="F208" s="297"/>
      <c r="G208" s="63"/>
      <c r="H208" s="63"/>
      <c r="I208" s="63"/>
      <c r="J208" s="63"/>
      <c r="K208" s="63"/>
      <c r="L208" s="64"/>
      <c r="M208" s="8"/>
      <c r="O208" s="8" t="s">
        <v>70</v>
      </c>
      <c r="P208" s="8" t="s">
        <v>59</v>
      </c>
    </row>
    <row r="209" spans="1:19" x14ac:dyDescent="0.25">
      <c r="A209" s="23"/>
      <c r="B209" s="286" t="str">
        <f>IF(Intro!$G$22="English",O209,P209)</f>
        <v>Reliability of supplier</v>
      </c>
      <c r="C209" s="287"/>
      <c r="D209" s="287"/>
      <c r="E209" s="297"/>
      <c r="F209" s="297"/>
      <c r="G209" s="63"/>
      <c r="H209" s="63"/>
      <c r="I209" s="63"/>
      <c r="J209" s="63"/>
      <c r="K209" s="63"/>
      <c r="L209" s="64"/>
      <c r="M209" s="8"/>
      <c r="O209" s="8" t="s">
        <v>87</v>
      </c>
      <c r="P209" s="8" t="s">
        <v>82</v>
      </c>
    </row>
    <row r="210" spans="1:19" x14ac:dyDescent="0.25">
      <c r="A210" s="23"/>
      <c r="B210" s="286" t="str">
        <f>IF(Intro!$G$22="English",O210,P210)</f>
        <v>Minimum quantity requirement</v>
      </c>
      <c r="C210" s="287"/>
      <c r="D210" s="287"/>
      <c r="E210" s="297"/>
      <c r="F210" s="297"/>
      <c r="G210" s="63"/>
      <c r="H210" s="63"/>
      <c r="I210" s="63"/>
      <c r="J210" s="63"/>
      <c r="K210" s="63"/>
      <c r="L210" s="64"/>
      <c r="M210" s="8"/>
      <c r="O210" s="8" t="s">
        <v>77</v>
      </c>
      <c r="P210" s="8" t="s">
        <v>83</v>
      </c>
    </row>
    <row r="211" spans="1:19" x14ac:dyDescent="0.25">
      <c r="A211" s="23"/>
      <c r="B211" s="286" t="str">
        <f>IF(Intro!$G$22="English",O211,P211)</f>
        <v>Availability of on-hand inventory</v>
      </c>
      <c r="C211" s="287"/>
      <c r="D211" s="287"/>
      <c r="E211" s="297"/>
      <c r="F211" s="297"/>
      <c r="G211" s="63"/>
      <c r="H211" s="63"/>
      <c r="I211" s="63"/>
      <c r="J211" s="63"/>
      <c r="K211" s="63"/>
      <c r="L211" s="64"/>
      <c r="M211" s="8"/>
      <c r="O211" s="8" t="s">
        <v>71</v>
      </c>
      <c r="P211" s="8" t="s">
        <v>84</v>
      </c>
    </row>
    <row r="212" spans="1:19" x14ac:dyDescent="0.25">
      <c r="A212" s="23"/>
      <c r="B212" s="286" t="str">
        <f>IF(Intro!$G$22="English",O212,P212)</f>
        <v>After-sale service or warranties</v>
      </c>
      <c r="C212" s="287"/>
      <c r="D212" s="287"/>
      <c r="E212" s="297"/>
      <c r="F212" s="297"/>
      <c r="G212" s="63"/>
      <c r="H212" s="63"/>
      <c r="I212" s="63"/>
      <c r="J212" s="63"/>
      <c r="K212" s="63"/>
      <c r="L212" s="64"/>
      <c r="M212" s="8"/>
      <c r="O212" s="8" t="s">
        <v>286</v>
      </c>
      <c r="P212" s="8" t="s">
        <v>85</v>
      </c>
    </row>
    <row r="213" spans="1:19" x14ac:dyDescent="0.25">
      <c r="A213" s="23"/>
      <c r="B213" s="286" t="str">
        <f>IF(Intro!$G$22="English",O213,P213)</f>
        <v>Long-term supply relationship</v>
      </c>
      <c r="C213" s="287"/>
      <c r="D213" s="287"/>
      <c r="E213" s="297"/>
      <c r="F213" s="297"/>
      <c r="G213" s="63"/>
      <c r="H213" s="63"/>
      <c r="I213" s="63"/>
      <c r="J213" s="63"/>
      <c r="K213" s="63"/>
      <c r="L213" s="64"/>
      <c r="M213" s="8"/>
      <c r="O213" s="8" t="s">
        <v>56</v>
      </c>
      <c r="P213" s="7" t="s">
        <v>429</v>
      </c>
    </row>
    <row r="214" spans="1:19" x14ac:dyDescent="0.25">
      <c r="A214" s="23"/>
      <c r="B214" s="406" t="str">
        <f>IF(Intro!$G$22="English",O214,P214)</f>
        <v>Geographic location of supplier</v>
      </c>
      <c r="C214" s="407"/>
      <c r="D214" s="407"/>
      <c r="E214" s="297"/>
      <c r="F214" s="297"/>
      <c r="G214" s="63"/>
      <c r="H214" s="63"/>
      <c r="I214" s="63"/>
      <c r="J214" s="63"/>
      <c r="K214" s="63"/>
      <c r="L214" s="64"/>
      <c r="M214" s="8"/>
      <c r="O214" s="8" t="s">
        <v>55</v>
      </c>
      <c r="P214" s="8" t="s">
        <v>60</v>
      </c>
    </row>
    <row r="215" spans="1:19" s="27" customFormat="1" x14ac:dyDescent="0.25">
      <c r="A215" s="62"/>
      <c r="B215" s="410" t="str">
        <f>IF(Intro!$G$22="English",O215,P215)</f>
        <v>Other factors include</v>
      </c>
      <c r="C215" s="411"/>
      <c r="D215" s="411"/>
      <c r="E215" s="437"/>
      <c r="F215" s="437"/>
      <c r="G215" s="437"/>
      <c r="H215" s="437"/>
      <c r="I215" s="437"/>
      <c r="J215" s="437"/>
      <c r="K215" s="437"/>
      <c r="L215" s="438"/>
      <c r="O215" s="8" t="s">
        <v>242</v>
      </c>
      <c r="P215" s="8" t="s">
        <v>243</v>
      </c>
      <c r="Q215" s="8"/>
      <c r="R215" s="8"/>
      <c r="S215" s="8"/>
    </row>
    <row r="216" spans="1:19" s="27" customFormat="1" x14ac:dyDescent="0.25">
      <c r="A216" s="62"/>
      <c r="B216" s="412"/>
      <c r="C216" s="413"/>
      <c r="D216" s="413"/>
      <c r="E216" s="439"/>
      <c r="F216" s="439"/>
      <c r="G216" s="439"/>
      <c r="H216" s="439"/>
      <c r="I216" s="439"/>
      <c r="J216" s="439"/>
      <c r="K216" s="439"/>
      <c r="L216" s="440"/>
      <c r="O216" s="8"/>
      <c r="P216" s="8"/>
      <c r="Q216" s="8"/>
      <c r="R216" s="8"/>
      <c r="S216" s="8"/>
    </row>
    <row r="217" spans="1:19" s="27" customFormat="1" x14ac:dyDescent="0.25">
      <c r="A217" s="62"/>
      <c r="B217" s="412"/>
      <c r="C217" s="413"/>
      <c r="D217" s="413"/>
      <c r="E217" s="439"/>
      <c r="F217" s="439"/>
      <c r="G217" s="439"/>
      <c r="H217" s="439"/>
      <c r="I217" s="439"/>
      <c r="J217" s="439"/>
      <c r="K217" s="439"/>
      <c r="L217" s="440"/>
      <c r="O217" s="8"/>
      <c r="P217" s="8"/>
      <c r="Q217" s="8"/>
      <c r="R217" s="8"/>
      <c r="S217" s="8"/>
    </row>
    <row r="218" spans="1:19" s="27" customFormat="1" x14ac:dyDescent="0.25">
      <c r="A218" s="62"/>
      <c r="B218" s="414"/>
      <c r="C218" s="415"/>
      <c r="D218" s="415"/>
      <c r="E218" s="441"/>
      <c r="F218" s="441"/>
      <c r="G218" s="441"/>
      <c r="H218" s="441"/>
      <c r="I218" s="441"/>
      <c r="J218" s="441"/>
      <c r="K218" s="441"/>
      <c r="L218" s="442"/>
      <c r="O218" s="8"/>
      <c r="P218" s="8"/>
      <c r="Q218" s="8"/>
      <c r="R218" s="8"/>
      <c r="S218" s="8"/>
    </row>
    <row r="219" spans="1:19" s="27" customFormat="1" x14ac:dyDescent="0.25">
      <c r="A219" s="78"/>
      <c r="B219" s="75"/>
      <c r="C219" s="76"/>
      <c r="D219" s="76"/>
      <c r="E219" s="76"/>
      <c r="F219" s="76"/>
      <c r="G219" s="76"/>
      <c r="H219" s="76"/>
      <c r="I219" s="76"/>
      <c r="J219" s="76"/>
      <c r="K219" s="76"/>
      <c r="L219" s="77"/>
      <c r="O219" s="8"/>
      <c r="P219" s="8"/>
      <c r="Q219" s="8"/>
      <c r="R219" s="8"/>
      <c r="S219" s="8"/>
    </row>
    <row r="220" spans="1:19" s="9" customFormat="1" x14ac:dyDescent="0.25">
      <c r="A220" s="23"/>
      <c r="B220" s="305" t="s">
        <v>261</v>
      </c>
      <c r="C220" s="306"/>
      <c r="D220" s="306"/>
      <c r="E220" s="306"/>
      <c r="F220" s="306"/>
      <c r="G220" s="306"/>
      <c r="H220" s="306"/>
      <c r="I220" s="306"/>
      <c r="J220" s="306"/>
      <c r="K220" s="306"/>
      <c r="L220" s="307"/>
      <c r="M220" s="47"/>
    </row>
    <row r="221" spans="1:19" s="27" customFormat="1" x14ac:dyDescent="0.25">
      <c r="A221" s="78"/>
      <c r="B221" s="74"/>
      <c r="C221" s="63"/>
      <c r="D221" s="63"/>
      <c r="E221" s="63"/>
      <c r="F221" s="63"/>
      <c r="G221" s="63"/>
      <c r="H221" s="63"/>
      <c r="I221" s="63"/>
      <c r="J221" s="63"/>
      <c r="K221" s="63"/>
      <c r="L221" s="64"/>
      <c r="O221" s="8"/>
      <c r="P221" s="8"/>
      <c r="Q221" s="8"/>
      <c r="R221" s="8"/>
      <c r="S221" s="8"/>
    </row>
    <row r="222" spans="1:19" s="27" customFormat="1" x14ac:dyDescent="0.25">
      <c r="A222" s="78"/>
      <c r="B222" s="283" t="str">
        <f>IF(Intro!$G$22="English",O222,P222)</f>
        <v>What are the usual methods of establishing a transaction price?</v>
      </c>
      <c r="C222" s="284"/>
      <c r="D222" s="284"/>
      <c r="E222" s="284"/>
      <c r="F222" s="284"/>
      <c r="G222" s="284"/>
      <c r="H222" s="284"/>
      <c r="I222" s="284"/>
      <c r="J222" s="284"/>
      <c r="K222" s="284"/>
      <c r="L222" s="285"/>
      <c r="O222" s="8" t="s">
        <v>244</v>
      </c>
      <c r="P222" s="8" t="s">
        <v>295</v>
      </c>
      <c r="Q222" s="8"/>
      <c r="R222" s="8"/>
      <c r="S222" s="8"/>
    </row>
    <row r="223" spans="1:19" s="27" customFormat="1" x14ac:dyDescent="0.25">
      <c r="A223" s="78"/>
      <c r="B223" s="74"/>
      <c r="C223" s="63"/>
      <c r="D223" s="63"/>
      <c r="E223" s="63"/>
      <c r="F223" s="63"/>
      <c r="G223" s="63"/>
      <c r="H223" s="63"/>
      <c r="I223" s="63"/>
      <c r="J223" s="63"/>
      <c r="K223" s="63"/>
      <c r="L223" s="64"/>
      <c r="O223" s="8"/>
      <c r="P223" s="8"/>
      <c r="Q223" s="8"/>
      <c r="R223" s="8"/>
      <c r="S223" s="8"/>
    </row>
    <row r="224" spans="1:19" x14ac:dyDescent="0.25">
      <c r="A224" s="23"/>
      <c r="B224" s="286" t="str">
        <f>IF(Intro!$G$22="English",O224,P224)</f>
        <v>Request for quotations</v>
      </c>
      <c r="C224" s="287"/>
      <c r="D224" s="287"/>
      <c r="E224" s="297"/>
      <c r="F224" s="297"/>
      <c r="G224" s="63"/>
      <c r="H224" s="63"/>
      <c r="I224" s="63"/>
      <c r="J224" s="63"/>
      <c r="K224" s="63"/>
      <c r="L224" s="64"/>
      <c r="M224" s="8"/>
      <c r="O224" s="8" t="s">
        <v>44</v>
      </c>
      <c r="P224" s="8" t="s">
        <v>49</v>
      </c>
    </row>
    <row r="225" spans="1:19" x14ac:dyDescent="0.25">
      <c r="A225" s="23"/>
      <c r="B225" s="286" t="str">
        <f>IF(Intro!$G$22="English",O225,P225)</f>
        <v>Competitive bidding</v>
      </c>
      <c r="C225" s="287"/>
      <c r="D225" s="287"/>
      <c r="E225" s="297"/>
      <c r="F225" s="297"/>
      <c r="G225" s="63"/>
      <c r="H225" s="63"/>
      <c r="I225" s="63"/>
      <c r="J225" s="63"/>
      <c r="K225" s="63"/>
      <c r="L225" s="64"/>
      <c r="M225" s="8"/>
      <c r="O225" s="8" t="s">
        <v>45</v>
      </c>
      <c r="P225" s="8" t="s">
        <v>50</v>
      </c>
    </row>
    <row r="226" spans="1:19" ht="14.1" customHeight="1" x14ac:dyDescent="0.25">
      <c r="A226" s="23"/>
      <c r="B226" s="427" t="str">
        <f>IF(Intro!$G$22="English",O226,P226)</f>
        <v>Negotiation with an established supplier based on market intelligence on prices</v>
      </c>
      <c r="C226" s="428"/>
      <c r="D226" s="429"/>
      <c r="E226" s="433"/>
      <c r="F226" s="434"/>
      <c r="G226" s="63"/>
      <c r="H226" s="63"/>
      <c r="I226" s="63"/>
      <c r="J226" s="63"/>
      <c r="K226" s="63"/>
      <c r="L226" s="64"/>
      <c r="M226" s="8"/>
      <c r="O226" s="8" t="s">
        <v>46</v>
      </c>
      <c r="P226" s="8" t="s">
        <v>51</v>
      </c>
    </row>
    <row r="227" spans="1:19" x14ac:dyDescent="0.25">
      <c r="A227" s="23"/>
      <c r="B227" s="430"/>
      <c r="C227" s="431"/>
      <c r="D227" s="432"/>
      <c r="E227" s="435"/>
      <c r="F227" s="436"/>
      <c r="G227" s="63"/>
      <c r="H227" s="63"/>
      <c r="I227" s="63"/>
      <c r="J227" s="63"/>
      <c r="K227" s="63"/>
      <c r="L227" s="64"/>
      <c r="M227" s="8"/>
    </row>
    <row r="228" spans="1:19" ht="14.1" customHeight="1" x14ac:dyDescent="0.25">
      <c r="A228" s="23"/>
      <c r="B228" s="427" t="str">
        <f>IF(Intro!$G$22="English",O228,P228)</f>
        <v>Negotiation with an established supplier based on unsolicited bids received</v>
      </c>
      <c r="C228" s="428"/>
      <c r="D228" s="429"/>
      <c r="E228" s="433"/>
      <c r="F228" s="434"/>
      <c r="G228" s="63"/>
      <c r="H228" s="63"/>
      <c r="I228" s="63"/>
      <c r="J228" s="63"/>
      <c r="K228" s="63"/>
      <c r="L228" s="64"/>
      <c r="M228" s="8"/>
      <c r="O228" s="8" t="s">
        <v>47</v>
      </c>
      <c r="P228" s="8" t="s">
        <v>52</v>
      </c>
    </row>
    <row r="229" spans="1:19" x14ac:dyDescent="0.25">
      <c r="A229" s="23"/>
      <c r="B229" s="430"/>
      <c r="C229" s="431"/>
      <c r="D229" s="432"/>
      <c r="E229" s="435"/>
      <c r="F229" s="436"/>
      <c r="G229" s="63"/>
      <c r="H229" s="63"/>
      <c r="I229" s="63"/>
      <c r="J229" s="63"/>
      <c r="K229" s="63"/>
      <c r="L229" s="64"/>
      <c r="M229" s="8"/>
    </row>
    <row r="230" spans="1:19" x14ac:dyDescent="0.25">
      <c r="A230" s="23"/>
      <c r="B230" s="406" t="str">
        <f>IF(Intro!$G$22="English",O230,P230)</f>
        <v>Published list prices</v>
      </c>
      <c r="C230" s="407"/>
      <c r="D230" s="407"/>
      <c r="E230" s="425"/>
      <c r="F230" s="426"/>
      <c r="G230" s="63"/>
      <c r="H230" s="63"/>
      <c r="I230" s="63"/>
      <c r="J230" s="63"/>
      <c r="K230" s="63"/>
      <c r="L230" s="64"/>
      <c r="M230" s="8"/>
      <c r="O230" s="8" t="s">
        <v>48</v>
      </c>
      <c r="P230" s="8" t="s">
        <v>53</v>
      </c>
    </row>
    <row r="231" spans="1:19" s="27" customFormat="1" x14ac:dyDescent="0.25">
      <c r="A231" s="62"/>
      <c r="B231" s="410" t="str">
        <f>IF(Intro!$G$22="English",O231,P231)</f>
        <v>Other methods include</v>
      </c>
      <c r="C231" s="411"/>
      <c r="D231" s="411"/>
      <c r="E231" s="416"/>
      <c r="F231" s="417"/>
      <c r="G231" s="417"/>
      <c r="H231" s="417"/>
      <c r="I231" s="417"/>
      <c r="J231" s="417"/>
      <c r="K231" s="417"/>
      <c r="L231" s="418"/>
      <c r="O231" s="8" t="s">
        <v>239</v>
      </c>
      <c r="P231" s="8" t="s">
        <v>335</v>
      </c>
      <c r="Q231" s="8"/>
      <c r="R231" s="8"/>
      <c r="S231" s="8"/>
    </row>
    <row r="232" spans="1:19" s="27" customFormat="1" x14ac:dyDescent="0.25">
      <c r="A232" s="62"/>
      <c r="B232" s="412"/>
      <c r="C232" s="413"/>
      <c r="D232" s="413"/>
      <c r="E232" s="419"/>
      <c r="F232" s="420"/>
      <c r="G232" s="420"/>
      <c r="H232" s="420"/>
      <c r="I232" s="420"/>
      <c r="J232" s="420"/>
      <c r="K232" s="420"/>
      <c r="L232" s="421"/>
      <c r="O232" s="8"/>
      <c r="P232" s="8"/>
      <c r="Q232" s="8"/>
      <c r="R232" s="8"/>
      <c r="S232" s="8"/>
    </row>
    <row r="233" spans="1:19" s="27" customFormat="1" x14ac:dyDescent="0.25">
      <c r="A233" s="62"/>
      <c r="B233" s="412"/>
      <c r="C233" s="413"/>
      <c r="D233" s="413"/>
      <c r="E233" s="419"/>
      <c r="F233" s="420"/>
      <c r="G233" s="420"/>
      <c r="H233" s="420"/>
      <c r="I233" s="420"/>
      <c r="J233" s="420"/>
      <c r="K233" s="420"/>
      <c r="L233" s="421"/>
      <c r="O233" s="8"/>
      <c r="P233" s="8"/>
      <c r="Q233" s="8"/>
      <c r="R233" s="8"/>
      <c r="S233" s="8"/>
    </row>
    <row r="234" spans="1:19" s="27" customFormat="1" x14ac:dyDescent="0.25">
      <c r="A234" s="62"/>
      <c r="B234" s="414"/>
      <c r="C234" s="415"/>
      <c r="D234" s="415"/>
      <c r="E234" s="422"/>
      <c r="F234" s="423"/>
      <c r="G234" s="423"/>
      <c r="H234" s="423"/>
      <c r="I234" s="423"/>
      <c r="J234" s="423"/>
      <c r="K234" s="423"/>
      <c r="L234" s="424"/>
      <c r="O234" s="8"/>
      <c r="P234" s="8"/>
      <c r="Q234" s="8"/>
      <c r="R234" s="8"/>
      <c r="S234" s="8"/>
    </row>
    <row r="235" spans="1:19" s="27" customFormat="1" x14ac:dyDescent="0.25">
      <c r="A235" s="78"/>
      <c r="B235" s="75"/>
      <c r="C235" s="76"/>
      <c r="D235" s="76"/>
      <c r="E235" s="76"/>
      <c r="F235" s="76"/>
      <c r="G235" s="76"/>
      <c r="H235" s="76"/>
      <c r="I235" s="76"/>
      <c r="J235" s="76"/>
      <c r="K235" s="76"/>
      <c r="L235" s="77"/>
      <c r="O235" s="8"/>
      <c r="P235" s="8"/>
      <c r="Q235" s="8"/>
      <c r="R235" s="8"/>
      <c r="S235" s="8"/>
    </row>
    <row r="236" spans="1:19" s="9" customFormat="1" x14ac:dyDescent="0.25">
      <c r="A236" s="23"/>
      <c r="B236" s="305" t="s">
        <v>262</v>
      </c>
      <c r="C236" s="306"/>
      <c r="D236" s="306"/>
      <c r="E236" s="306"/>
      <c r="F236" s="306"/>
      <c r="G236" s="306"/>
      <c r="H236" s="306"/>
      <c r="I236" s="306"/>
      <c r="J236" s="306"/>
      <c r="K236" s="306"/>
      <c r="L236" s="307"/>
      <c r="M236" s="47"/>
    </row>
    <row r="237" spans="1:19" s="27" customFormat="1" x14ac:dyDescent="0.25">
      <c r="A237" s="78"/>
      <c r="B237" s="74"/>
      <c r="C237" s="63"/>
      <c r="D237" s="63"/>
      <c r="E237" s="63"/>
      <c r="F237" s="63"/>
      <c r="G237" s="63"/>
      <c r="H237" s="63"/>
      <c r="I237" s="63"/>
      <c r="J237" s="63"/>
      <c r="K237" s="63"/>
      <c r="L237" s="64"/>
      <c r="O237" s="8"/>
      <c r="P237" s="8"/>
    </row>
    <row r="238" spans="1:19" s="27" customFormat="1" x14ac:dyDescent="0.25">
      <c r="A238" s="78"/>
      <c r="B238" s="198" t="str">
        <f>IF(Intro!$G$22="English",O238,P238)</f>
        <v>Once the goods meet required specifications, how often does the lowest net price offered for the goods win a contract or a sale?</v>
      </c>
      <c r="C238" s="199"/>
      <c r="D238" s="199"/>
      <c r="E238" s="199"/>
      <c r="F238" s="199"/>
      <c r="G238" s="199"/>
      <c r="H238" s="199"/>
      <c r="I238" s="199"/>
      <c r="J238" s="199"/>
      <c r="K238" s="199"/>
      <c r="L238" s="200"/>
      <c r="O238" s="8" t="s">
        <v>148</v>
      </c>
      <c r="P238" s="8" t="s">
        <v>296</v>
      </c>
    </row>
    <row r="239" spans="1:19" s="27" customFormat="1" x14ac:dyDescent="0.25">
      <c r="A239" s="78"/>
      <c r="B239" s="198"/>
      <c r="C239" s="199"/>
      <c r="D239" s="199"/>
      <c r="E239" s="199"/>
      <c r="F239" s="199"/>
      <c r="G239" s="199"/>
      <c r="H239" s="199"/>
      <c r="I239" s="199"/>
      <c r="J239" s="199"/>
      <c r="K239" s="199"/>
      <c r="L239" s="200"/>
      <c r="O239" s="8"/>
      <c r="P239" s="8"/>
    </row>
    <row r="240" spans="1:19" s="27" customFormat="1" x14ac:dyDescent="0.25">
      <c r="A240" s="78"/>
      <c r="B240" s="74"/>
      <c r="C240" s="63"/>
      <c r="D240" s="63"/>
      <c r="E240" s="63"/>
      <c r="F240" s="63"/>
      <c r="G240" s="63"/>
      <c r="H240" s="63"/>
      <c r="I240" s="63"/>
      <c r="J240" s="63"/>
      <c r="K240" s="63"/>
      <c r="L240" s="64"/>
      <c r="O240" s="8"/>
      <c r="P240" s="8"/>
    </row>
    <row r="241" spans="1:19" x14ac:dyDescent="0.25">
      <c r="A241" s="23"/>
      <c r="B241" s="286" t="str">
        <f>IF(Intro!$G$22="English",O241,P241)</f>
        <v>Response</v>
      </c>
      <c r="C241" s="287"/>
      <c r="D241" s="287"/>
      <c r="E241" s="297"/>
      <c r="F241" s="297"/>
      <c r="G241" s="297"/>
      <c r="H241" s="297"/>
      <c r="I241" s="63"/>
      <c r="J241" s="63"/>
      <c r="K241" s="63"/>
      <c r="L241" s="64"/>
      <c r="M241" s="8"/>
      <c r="O241" s="8" t="s">
        <v>205</v>
      </c>
      <c r="P241" s="8" t="s">
        <v>206</v>
      </c>
    </row>
    <row r="242" spans="1:19" s="27" customFormat="1" x14ac:dyDescent="0.25">
      <c r="A242" s="78"/>
      <c r="B242" s="75"/>
      <c r="C242" s="76"/>
      <c r="D242" s="76"/>
      <c r="E242" s="76"/>
      <c r="F242" s="76"/>
      <c r="G242" s="76"/>
      <c r="H242" s="76"/>
      <c r="I242" s="76"/>
      <c r="J242" s="76"/>
      <c r="K242" s="76"/>
      <c r="L242" s="77"/>
      <c r="O242" s="8"/>
      <c r="P242" s="8"/>
    </row>
    <row r="243" spans="1:19" s="9" customFormat="1" x14ac:dyDescent="0.25">
      <c r="A243" s="23"/>
      <c r="B243" s="305" t="s">
        <v>263</v>
      </c>
      <c r="C243" s="306"/>
      <c r="D243" s="306"/>
      <c r="E243" s="306"/>
      <c r="F243" s="306"/>
      <c r="G243" s="306"/>
      <c r="H243" s="306"/>
      <c r="I243" s="306"/>
      <c r="J243" s="306"/>
      <c r="K243" s="306"/>
      <c r="L243" s="307"/>
      <c r="M243" s="47"/>
    </row>
    <row r="244" spans="1:19" s="27" customFormat="1" x14ac:dyDescent="0.25">
      <c r="A244" s="78"/>
      <c r="B244" s="74"/>
      <c r="C244" s="63"/>
      <c r="D244" s="63"/>
      <c r="E244" s="63"/>
      <c r="F244" s="63"/>
      <c r="G244" s="63"/>
      <c r="H244" s="63"/>
      <c r="I244" s="63"/>
      <c r="J244" s="63"/>
      <c r="K244" s="63"/>
      <c r="L244" s="64"/>
      <c r="O244" s="8" t="s">
        <v>339</v>
      </c>
      <c r="P244" s="8"/>
    </row>
    <row r="245" spans="1:19" s="27" customFormat="1" x14ac:dyDescent="0.25">
      <c r="A245" s="78"/>
      <c r="B245" s="141" t="str">
        <f>IF(Intro!$G$22="English",O245,P245)</f>
        <v>Assuming the necessary baseline quality and physical specifications are met, how much of a price difference (in percentage) would make price the most important factor in your purchasing decision?</v>
      </c>
      <c r="C245" s="142"/>
      <c r="D245" s="142"/>
      <c r="E245" s="142"/>
      <c r="F245" s="142"/>
      <c r="G245" s="142"/>
      <c r="H245" s="142"/>
      <c r="I245" s="142"/>
      <c r="J245" s="142"/>
      <c r="K245" s="142"/>
      <c r="L245" s="143"/>
      <c r="O245" s="8" t="s">
        <v>340</v>
      </c>
      <c r="P245" s="8" t="s">
        <v>341</v>
      </c>
    </row>
    <row r="246" spans="1:19" s="27" customFormat="1" x14ac:dyDescent="0.25">
      <c r="A246" s="78"/>
      <c r="B246" s="141"/>
      <c r="C246" s="142"/>
      <c r="D246" s="142"/>
      <c r="E246" s="142"/>
      <c r="F246" s="142"/>
      <c r="G246" s="142"/>
      <c r="H246" s="142"/>
      <c r="I246" s="142"/>
      <c r="J246" s="142"/>
      <c r="K246" s="142"/>
      <c r="L246" s="143"/>
      <c r="O246" s="8"/>
      <c r="P246" s="8"/>
    </row>
    <row r="247" spans="1:19" s="27" customFormat="1" x14ac:dyDescent="0.25">
      <c r="A247" s="78"/>
      <c r="B247" s="74"/>
      <c r="C247" s="63"/>
      <c r="D247" s="63"/>
      <c r="E247" s="63"/>
      <c r="F247" s="63"/>
      <c r="G247" s="63"/>
      <c r="H247" s="63"/>
      <c r="I247" s="63"/>
      <c r="J247" s="63"/>
      <c r="K247" s="63"/>
      <c r="L247" s="64"/>
      <c r="O247" s="8"/>
      <c r="P247" s="8"/>
    </row>
    <row r="248" spans="1:19" x14ac:dyDescent="0.25">
      <c r="A248" s="23"/>
      <c r="B248" s="286" t="str">
        <f>IF(Intro!$G$22="English",O248,P248)</f>
        <v>Response</v>
      </c>
      <c r="C248" s="287"/>
      <c r="D248" s="287"/>
      <c r="E248" s="297"/>
      <c r="F248" s="297"/>
      <c r="G248" s="297"/>
      <c r="H248" s="297"/>
      <c r="I248" s="63"/>
      <c r="J248" s="63"/>
      <c r="K248" s="63"/>
      <c r="L248" s="64"/>
      <c r="M248" s="8"/>
      <c r="O248" s="8" t="s">
        <v>205</v>
      </c>
      <c r="P248" s="8" t="s">
        <v>206</v>
      </c>
    </row>
    <row r="249" spans="1:19" s="27" customFormat="1" x14ac:dyDescent="0.25">
      <c r="A249" s="78"/>
      <c r="B249" s="75"/>
      <c r="C249" s="76"/>
      <c r="D249" s="76"/>
      <c r="E249" s="76"/>
      <c r="F249" s="76"/>
      <c r="G249" s="76"/>
      <c r="H249" s="76"/>
      <c r="I249" s="76"/>
      <c r="J249" s="76"/>
      <c r="K249" s="76"/>
      <c r="L249" s="77"/>
      <c r="O249" s="8"/>
      <c r="P249" s="8"/>
    </row>
    <row r="250" spans="1:19" s="9" customFormat="1" x14ac:dyDescent="0.25">
      <c r="A250" s="23"/>
      <c r="B250" s="305" t="s">
        <v>264</v>
      </c>
      <c r="C250" s="306"/>
      <c r="D250" s="306"/>
      <c r="E250" s="306"/>
      <c r="F250" s="306"/>
      <c r="G250" s="306"/>
      <c r="H250" s="306"/>
      <c r="I250" s="306"/>
      <c r="J250" s="306"/>
      <c r="K250" s="306"/>
      <c r="L250" s="307"/>
      <c r="M250" s="47"/>
      <c r="Q250" s="8"/>
      <c r="R250" s="8"/>
      <c r="S250" s="8"/>
    </row>
    <row r="251" spans="1:19" s="27" customFormat="1" x14ac:dyDescent="0.25">
      <c r="A251" s="78"/>
      <c r="B251" s="74"/>
      <c r="C251" s="63"/>
      <c r="D251" s="63"/>
      <c r="E251" s="63"/>
      <c r="F251" s="63"/>
      <c r="G251" s="63"/>
      <c r="H251" s="63"/>
      <c r="I251" s="63"/>
      <c r="J251" s="63"/>
      <c r="K251" s="63"/>
      <c r="L251" s="64"/>
      <c r="O251" s="8"/>
      <c r="P251" s="8"/>
      <c r="Q251" s="8"/>
      <c r="R251" s="8"/>
      <c r="S251" s="8"/>
    </row>
    <row r="252" spans="1:19" s="27" customFormat="1" x14ac:dyDescent="0.25">
      <c r="A252" s="78"/>
      <c r="B252" s="283" t="str">
        <f>IF(Intro!$G$22="English",O252,P252)</f>
        <v>In the Canadian market for the goods, which of the following countries tends to be the price leader?</v>
      </c>
      <c r="C252" s="284"/>
      <c r="D252" s="284"/>
      <c r="E252" s="284"/>
      <c r="F252" s="284"/>
      <c r="G252" s="284"/>
      <c r="H252" s="284"/>
      <c r="I252" s="284"/>
      <c r="J252" s="284"/>
      <c r="K252" s="284"/>
      <c r="L252" s="285"/>
      <c r="O252" s="8" t="s">
        <v>323</v>
      </c>
      <c r="P252" s="8" t="s">
        <v>424</v>
      </c>
      <c r="Q252" s="8"/>
      <c r="R252" s="8"/>
      <c r="S252" s="8"/>
    </row>
    <row r="253" spans="1:19" s="27" customFormat="1" x14ac:dyDescent="0.25">
      <c r="A253" s="78"/>
      <c r="B253" s="74"/>
      <c r="C253" s="63"/>
      <c r="D253" s="63"/>
      <c r="E253" s="63"/>
      <c r="F253" s="63"/>
      <c r="G253" s="63"/>
      <c r="H253" s="63"/>
      <c r="I253" s="63"/>
      <c r="J253" s="63"/>
      <c r="K253" s="63"/>
      <c r="L253" s="64"/>
      <c r="O253" s="8"/>
      <c r="P253" s="8"/>
      <c r="Q253" s="8"/>
      <c r="R253" s="8"/>
      <c r="S253" s="8"/>
    </row>
    <row r="254" spans="1:19" x14ac:dyDescent="0.25">
      <c r="A254" s="23"/>
      <c r="B254" s="408" t="str">
        <f>IF(Intro!$G$22="English",O254,P254)</f>
        <v>Response</v>
      </c>
      <c r="C254" s="409"/>
      <c r="D254" s="409"/>
      <c r="E254" s="297"/>
      <c r="F254" s="297"/>
      <c r="G254" s="297"/>
      <c r="H254" s="297"/>
      <c r="I254" s="63"/>
      <c r="J254" s="63"/>
      <c r="K254" s="63"/>
      <c r="L254" s="64"/>
      <c r="M254" s="8"/>
      <c r="O254" s="8" t="s">
        <v>205</v>
      </c>
      <c r="P254" s="8" t="s">
        <v>206</v>
      </c>
    </row>
    <row r="255" spans="1:19" s="27" customFormat="1" x14ac:dyDescent="0.25">
      <c r="A255" s="78"/>
      <c r="B255" s="74"/>
      <c r="C255" s="63"/>
      <c r="D255" s="63"/>
      <c r="E255" s="63"/>
      <c r="F255" s="63"/>
      <c r="G255" s="63"/>
      <c r="H255" s="63"/>
      <c r="I255" s="63"/>
      <c r="J255" s="63"/>
      <c r="K255" s="63"/>
      <c r="L255" s="64"/>
      <c r="O255" s="8"/>
      <c r="P255" s="8"/>
      <c r="Q255" s="8"/>
      <c r="R255" s="8"/>
      <c r="S255" s="8"/>
    </row>
    <row r="256" spans="1:19" s="27" customFormat="1" x14ac:dyDescent="0.25">
      <c r="A256" s="78"/>
      <c r="B256" s="283" t="str">
        <f>IF(Intro!$G$22="English",O256,P256)</f>
        <v>If the country of origin of the price leader is unknown, indicate the name of the company that tends to be the price leader.</v>
      </c>
      <c r="C256" s="284"/>
      <c r="D256" s="284"/>
      <c r="E256" s="284"/>
      <c r="F256" s="284"/>
      <c r="G256" s="284"/>
      <c r="H256" s="284"/>
      <c r="I256" s="284"/>
      <c r="J256" s="284"/>
      <c r="K256" s="284"/>
      <c r="L256" s="285"/>
      <c r="O256" s="8" t="s">
        <v>137</v>
      </c>
      <c r="P256" s="8" t="s">
        <v>297</v>
      </c>
      <c r="Q256" s="8"/>
      <c r="R256" s="8"/>
      <c r="S256" s="8"/>
    </row>
    <row r="257" spans="1:19" s="27" customFormat="1" x14ac:dyDescent="0.25">
      <c r="A257" s="78"/>
      <c r="B257" s="74"/>
      <c r="C257" s="63"/>
      <c r="D257" s="63"/>
      <c r="E257" s="63"/>
      <c r="F257" s="63"/>
      <c r="G257" s="63"/>
      <c r="H257" s="63"/>
      <c r="I257" s="63"/>
      <c r="J257" s="63"/>
      <c r="K257" s="63"/>
      <c r="L257" s="64"/>
      <c r="O257" s="8"/>
      <c r="P257" s="8"/>
      <c r="Q257" s="8"/>
      <c r="R257" s="8"/>
      <c r="S257" s="8"/>
    </row>
    <row r="258" spans="1:19" s="9" customFormat="1" x14ac:dyDescent="0.25">
      <c r="A258" s="23"/>
      <c r="B258" s="279"/>
      <c r="C258" s="280"/>
      <c r="D258" s="280"/>
      <c r="E258" s="280"/>
      <c r="F258" s="280"/>
      <c r="G258" s="280"/>
      <c r="H258" s="280"/>
      <c r="I258" s="280"/>
      <c r="J258" s="280"/>
      <c r="K258" s="280"/>
      <c r="L258" s="281"/>
      <c r="M258" s="27"/>
    </row>
    <row r="259" spans="1:19" s="9" customFormat="1" x14ac:dyDescent="0.25">
      <c r="A259" s="23"/>
      <c r="B259" s="279"/>
      <c r="C259" s="280"/>
      <c r="D259" s="280"/>
      <c r="E259" s="280"/>
      <c r="F259" s="280"/>
      <c r="G259" s="280"/>
      <c r="H259" s="280"/>
      <c r="I259" s="280"/>
      <c r="J259" s="280"/>
      <c r="K259" s="280"/>
      <c r="L259" s="281"/>
      <c r="M259" s="27"/>
    </row>
    <row r="260" spans="1:19" s="9" customFormat="1" x14ac:dyDescent="0.25">
      <c r="A260" s="23"/>
      <c r="B260" s="279"/>
      <c r="C260" s="280"/>
      <c r="D260" s="280"/>
      <c r="E260" s="280"/>
      <c r="F260" s="280"/>
      <c r="G260" s="280"/>
      <c r="H260" s="280"/>
      <c r="I260" s="280"/>
      <c r="J260" s="280"/>
      <c r="K260" s="280"/>
      <c r="L260" s="281"/>
      <c r="M260" s="27"/>
    </row>
    <row r="261" spans="1:19" s="9" customFormat="1" x14ac:dyDescent="0.25">
      <c r="A261" s="23"/>
      <c r="B261" s="279"/>
      <c r="C261" s="280"/>
      <c r="D261" s="280"/>
      <c r="E261" s="280"/>
      <c r="F261" s="280"/>
      <c r="G261" s="280"/>
      <c r="H261" s="280"/>
      <c r="I261" s="280"/>
      <c r="J261" s="280"/>
      <c r="K261" s="280"/>
      <c r="L261" s="281"/>
      <c r="M261" s="27"/>
    </row>
    <row r="262" spans="1:19" s="9" customFormat="1" x14ac:dyDescent="0.25">
      <c r="A262" s="23"/>
      <c r="B262" s="279"/>
      <c r="C262" s="280"/>
      <c r="D262" s="280"/>
      <c r="E262" s="280"/>
      <c r="F262" s="280"/>
      <c r="G262" s="280"/>
      <c r="H262" s="280"/>
      <c r="I262" s="280"/>
      <c r="J262" s="280"/>
      <c r="K262" s="280"/>
      <c r="L262" s="281"/>
      <c r="M262" s="27"/>
    </row>
    <row r="263" spans="1:19" s="9" customFormat="1" x14ac:dyDescent="0.25">
      <c r="A263" s="23"/>
      <c r="B263" s="279"/>
      <c r="C263" s="280"/>
      <c r="D263" s="280"/>
      <c r="E263" s="280"/>
      <c r="F263" s="280"/>
      <c r="G263" s="280"/>
      <c r="H263" s="280"/>
      <c r="I263" s="280"/>
      <c r="J263" s="280"/>
      <c r="K263" s="280"/>
      <c r="L263" s="281"/>
      <c r="M263" s="27"/>
    </row>
    <row r="264" spans="1:19" s="9" customFormat="1" x14ac:dyDescent="0.25">
      <c r="A264" s="23"/>
      <c r="B264" s="279"/>
      <c r="C264" s="280"/>
      <c r="D264" s="280"/>
      <c r="E264" s="280"/>
      <c r="F264" s="280"/>
      <c r="G264" s="280"/>
      <c r="H264" s="280"/>
      <c r="I264" s="280"/>
      <c r="J264" s="280"/>
      <c r="K264" s="280"/>
      <c r="L264" s="281"/>
      <c r="M264" s="27"/>
    </row>
    <row r="265" spans="1:19" s="9" customFormat="1" x14ac:dyDescent="0.25">
      <c r="A265" s="23"/>
      <c r="B265" s="279"/>
      <c r="C265" s="280"/>
      <c r="D265" s="280"/>
      <c r="E265" s="280"/>
      <c r="F265" s="280"/>
      <c r="G265" s="280"/>
      <c r="H265" s="280"/>
      <c r="I265" s="280"/>
      <c r="J265" s="280"/>
      <c r="K265" s="280"/>
      <c r="L265" s="281"/>
      <c r="M265" s="27"/>
    </row>
    <row r="266" spans="1:19" s="27" customFormat="1" x14ac:dyDescent="0.25">
      <c r="A266" s="78"/>
      <c r="B266" s="75"/>
      <c r="C266" s="76"/>
      <c r="D266" s="76"/>
      <c r="E266" s="76"/>
      <c r="F266" s="76"/>
      <c r="G266" s="76"/>
      <c r="H266" s="76"/>
      <c r="I266" s="76"/>
      <c r="J266" s="76"/>
      <c r="K266" s="76"/>
      <c r="L266" s="77"/>
      <c r="O266" s="8"/>
      <c r="P266" s="8"/>
      <c r="Q266" s="8"/>
      <c r="R266" s="8"/>
      <c r="S266" s="8"/>
    </row>
    <row r="267" spans="1:19" s="9" customFormat="1" x14ac:dyDescent="0.25">
      <c r="A267" s="23"/>
      <c r="B267" s="305" t="s">
        <v>265</v>
      </c>
      <c r="C267" s="306"/>
      <c r="D267" s="306"/>
      <c r="E267" s="306"/>
      <c r="F267" s="306"/>
      <c r="G267" s="306"/>
      <c r="H267" s="306"/>
      <c r="I267" s="306"/>
      <c r="J267" s="306"/>
      <c r="K267" s="306"/>
      <c r="L267" s="307"/>
      <c r="M267" s="47"/>
      <c r="Q267" s="8"/>
      <c r="R267" s="8"/>
      <c r="S267" s="8"/>
    </row>
    <row r="268" spans="1:19" s="27" customFormat="1" x14ac:dyDescent="0.25">
      <c r="A268" s="78"/>
      <c r="B268" s="74"/>
      <c r="C268" s="63"/>
      <c r="D268" s="63"/>
      <c r="E268" s="63"/>
      <c r="F268" s="63"/>
      <c r="G268" s="63"/>
      <c r="H268" s="63"/>
      <c r="I268" s="63"/>
      <c r="J268" s="63"/>
      <c r="K268" s="63"/>
      <c r="L268" s="64"/>
      <c r="O268" s="8"/>
      <c r="P268" s="8"/>
      <c r="Q268" s="8"/>
      <c r="R268" s="8"/>
      <c r="S268" s="8"/>
    </row>
    <row r="269" spans="1:19" s="27" customFormat="1" x14ac:dyDescent="0.25">
      <c r="A269" s="78"/>
      <c r="B269" s="198" t="str">
        <f>IF(Intro!$G$22="English",O269,P269)</f>
        <v xml:space="preserve">Briefly describe the factors that your firm considers when qualifying a new supplier of the goods, and provide an estimate of the time it takes to do so. </v>
      </c>
      <c r="C269" s="199"/>
      <c r="D269" s="199"/>
      <c r="E269" s="199"/>
      <c r="F269" s="199"/>
      <c r="G269" s="199"/>
      <c r="H269" s="199"/>
      <c r="I269" s="199"/>
      <c r="J269" s="199"/>
      <c r="K269" s="199"/>
      <c r="L269" s="200"/>
      <c r="O269" s="8" t="s">
        <v>107</v>
      </c>
      <c r="P269" s="8" t="s">
        <v>138</v>
      </c>
      <c r="Q269" s="8"/>
      <c r="R269" s="8"/>
      <c r="S269" s="8"/>
    </row>
    <row r="270" spans="1:19" s="27" customFormat="1" x14ac:dyDescent="0.25">
      <c r="A270" s="78"/>
      <c r="B270" s="198"/>
      <c r="C270" s="199"/>
      <c r="D270" s="199"/>
      <c r="E270" s="199"/>
      <c r="F270" s="199"/>
      <c r="G270" s="199"/>
      <c r="H270" s="199"/>
      <c r="I270" s="199"/>
      <c r="J270" s="199"/>
      <c r="K270" s="199"/>
      <c r="L270" s="200"/>
      <c r="O270" s="8"/>
      <c r="P270" s="8"/>
      <c r="Q270" s="8"/>
      <c r="R270" s="8"/>
      <c r="S270" s="8"/>
    </row>
    <row r="271" spans="1:19" s="27" customFormat="1" x14ac:dyDescent="0.25">
      <c r="A271" s="78"/>
      <c r="B271" s="74"/>
      <c r="C271" s="63"/>
      <c r="D271" s="63"/>
      <c r="E271" s="63"/>
      <c r="F271" s="63"/>
      <c r="G271" s="63"/>
      <c r="H271" s="63"/>
      <c r="I271" s="63"/>
      <c r="J271" s="63"/>
      <c r="K271" s="63"/>
      <c r="L271" s="64"/>
      <c r="O271" s="8"/>
      <c r="P271" s="8"/>
      <c r="Q271" s="8"/>
      <c r="R271" s="8"/>
      <c r="S271" s="8"/>
    </row>
    <row r="272" spans="1:19" x14ac:dyDescent="0.25">
      <c r="A272" s="23"/>
      <c r="B272" s="286" t="str">
        <f>IF(Intro!$G$22="English",O272,P272)</f>
        <v>Time required</v>
      </c>
      <c r="C272" s="287"/>
      <c r="D272" s="106" t="str">
        <f>IF(Intro!$G$22="English",O273,P273)</f>
        <v>months</v>
      </c>
      <c r="E272" s="326"/>
      <c r="F272" s="326"/>
      <c r="G272" s="63"/>
      <c r="H272" s="63"/>
      <c r="I272" s="63"/>
      <c r="J272" s="63"/>
      <c r="K272" s="63"/>
      <c r="L272" s="64"/>
      <c r="M272" s="8"/>
      <c r="O272" s="8" t="s">
        <v>249</v>
      </c>
      <c r="P272" s="8" t="s">
        <v>250</v>
      </c>
    </row>
    <row r="273" spans="1:19" s="27" customFormat="1" x14ac:dyDescent="0.25">
      <c r="A273" s="78"/>
      <c r="B273" s="74"/>
      <c r="C273" s="63"/>
      <c r="D273" s="63"/>
      <c r="E273" s="63"/>
      <c r="F273" s="63"/>
      <c r="G273" s="63"/>
      <c r="H273" s="63"/>
      <c r="I273" s="63"/>
      <c r="J273" s="63"/>
      <c r="K273" s="63"/>
      <c r="L273" s="64"/>
      <c r="O273" s="8" t="s">
        <v>248</v>
      </c>
      <c r="P273" s="8" t="s">
        <v>251</v>
      </c>
      <c r="Q273" s="8"/>
      <c r="R273" s="8"/>
      <c r="S273" s="8"/>
    </row>
    <row r="274" spans="1:19" s="9" customFormat="1" x14ac:dyDescent="0.25">
      <c r="A274" s="23"/>
      <c r="B274" s="279"/>
      <c r="C274" s="280"/>
      <c r="D274" s="280"/>
      <c r="E274" s="280"/>
      <c r="F274" s="280"/>
      <c r="G274" s="280"/>
      <c r="H274" s="280"/>
      <c r="I274" s="280"/>
      <c r="J274" s="280"/>
      <c r="K274" s="280"/>
      <c r="L274" s="281"/>
      <c r="M274" s="27"/>
    </row>
    <row r="275" spans="1:19" s="9" customFormat="1" x14ac:dyDescent="0.25">
      <c r="A275" s="23"/>
      <c r="B275" s="279"/>
      <c r="C275" s="280"/>
      <c r="D275" s="280"/>
      <c r="E275" s="280"/>
      <c r="F275" s="280"/>
      <c r="G275" s="280"/>
      <c r="H275" s="280"/>
      <c r="I275" s="280"/>
      <c r="J275" s="280"/>
      <c r="K275" s="280"/>
      <c r="L275" s="281"/>
      <c r="M275" s="27"/>
    </row>
    <row r="276" spans="1:19" s="9" customFormat="1" x14ac:dyDescent="0.25">
      <c r="A276" s="23"/>
      <c r="B276" s="279"/>
      <c r="C276" s="280"/>
      <c r="D276" s="280"/>
      <c r="E276" s="280"/>
      <c r="F276" s="280"/>
      <c r="G276" s="280"/>
      <c r="H276" s="280"/>
      <c r="I276" s="280"/>
      <c r="J276" s="280"/>
      <c r="K276" s="280"/>
      <c r="L276" s="281"/>
      <c r="M276" s="27"/>
    </row>
    <row r="277" spans="1:19" s="9" customFormat="1" x14ac:dyDescent="0.25">
      <c r="A277" s="23"/>
      <c r="B277" s="279"/>
      <c r="C277" s="280"/>
      <c r="D277" s="280"/>
      <c r="E277" s="280"/>
      <c r="F277" s="280"/>
      <c r="G277" s="280"/>
      <c r="H277" s="280"/>
      <c r="I277" s="280"/>
      <c r="J277" s="280"/>
      <c r="K277" s="280"/>
      <c r="L277" s="281"/>
      <c r="M277" s="27"/>
    </row>
    <row r="278" spans="1:19" s="9" customFormat="1" x14ac:dyDescent="0.25">
      <c r="A278" s="23"/>
      <c r="B278" s="279"/>
      <c r="C278" s="280"/>
      <c r="D278" s="280"/>
      <c r="E278" s="280"/>
      <c r="F278" s="280"/>
      <c r="G278" s="280"/>
      <c r="H278" s="280"/>
      <c r="I278" s="280"/>
      <c r="J278" s="280"/>
      <c r="K278" s="280"/>
      <c r="L278" s="281"/>
      <c r="M278" s="27"/>
    </row>
    <row r="279" spans="1:19" s="9" customFormat="1" x14ac:dyDescent="0.25">
      <c r="A279" s="23"/>
      <c r="B279" s="279"/>
      <c r="C279" s="280"/>
      <c r="D279" s="280"/>
      <c r="E279" s="280"/>
      <c r="F279" s="280"/>
      <c r="G279" s="280"/>
      <c r="H279" s="280"/>
      <c r="I279" s="280"/>
      <c r="J279" s="280"/>
      <c r="K279" s="280"/>
      <c r="L279" s="281"/>
      <c r="M279" s="27"/>
    </row>
    <row r="280" spans="1:19" s="9" customFormat="1" x14ac:dyDescent="0.25">
      <c r="A280" s="23"/>
      <c r="B280" s="279"/>
      <c r="C280" s="280"/>
      <c r="D280" s="280"/>
      <c r="E280" s="280"/>
      <c r="F280" s="280"/>
      <c r="G280" s="280"/>
      <c r="H280" s="280"/>
      <c r="I280" s="280"/>
      <c r="J280" s="280"/>
      <c r="K280" s="280"/>
      <c r="L280" s="281"/>
      <c r="M280" s="27"/>
    </row>
    <row r="281" spans="1:19" s="9" customFormat="1" x14ac:dyDescent="0.25">
      <c r="A281" s="23"/>
      <c r="B281" s="279"/>
      <c r="C281" s="280"/>
      <c r="D281" s="280"/>
      <c r="E281" s="280"/>
      <c r="F281" s="280"/>
      <c r="G281" s="280"/>
      <c r="H281" s="280"/>
      <c r="I281" s="280"/>
      <c r="J281" s="280"/>
      <c r="K281" s="280"/>
      <c r="L281" s="281"/>
      <c r="M281" s="27"/>
    </row>
    <row r="282" spans="1:19" s="27" customFormat="1" x14ac:dyDescent="0.25">
      <c r="A282" s="78"/>
      <c r="B282" s="75"/>
      <c r="C282" s="76"/>
      <c r="D282" s="76"/>
      <c r="E282" s="76"/>
      <c r="F282" s="76"/>
      <c r="G282" s="76"/>
      <c r="H282" s="76"/>
      <c r="I282" s="76"/>
      <c r="J282" s="76"/>
      <c r="K282" s="76"/>
      <c r="L282" s="77"/>
      <c r="O282" s="8"/>
      <c r="P282" s="8"/>
      <c r="Q282" s="8"/>
      <c r="R282" s="8"/>
      <c r="S282" s="8"/>
    </row>
    <row r="283" spans="1:19" s="9" customFormat="1" x14ac:dyDescent="0.25">
      <c r="A283" s="23"/>
      <c r="B283" s="305" t="s">
        <v>266</v>
      </c>
      <c r="C283" s="306"/>
      <c r="D283" s="306"/>
      <c r="E283" s="306"/>
      <c r="F283" s="306"/>
      <c r="G283" s="306"/>
      <c r="H283" s="306"/>
      <c r="I283" s="306"/>
      <c r="J283" s="306"/>
      <c r="K283" s="306"/>
      <c r="L283" s="307"/>
      <c r="M283" s="47"/>
      <c r="Q283" s="8"/>
      <c r="R283" s="8"/>
      <c r="S283" s="8"/>
    </row>
    <row r="284" spans="1:19" s="27" customFormat="1" x14ac:dyDescent="0.25">
      <c r="A284" s="78"/>
      <c r="B284" s="74"/>
      <c r="C284" s="63"/>
      <c r="D284" s="63"/>
      <c r="E284" s="63"/>
      <c r="F284" s="63"/>
      <c r="G284" s="63"/>
      <c r="H284" s="63"/>
      <c r="I284" s="63"/>
      <c r="J284" s="63"/>
      <c r="K284" s="63"/>
      <c r="L284" s="64"/>
      <c r="O284" s="8"/>
      <c r="P284" s="8"/>
      <c r="Q284" s="8"/>
      <c r="R284" s="8"/>
      <c r="S284" s="8"/>
    </row>
    <row r="285" spans="1:19" s="27" customFormat="1" x14ac:dyDescent="0.25">
      <c r="A285" s="78"/>
      <c r="B285" s="283" t="str">
        <f>IF(Intro!$G$22="English",O285,P285)</f>
        <v>For what types of the goods does your firm require its suppliers to be certified or pre-qualified?</v>
      </c>
      <c r="C285" s="284"/>
      <c r="D285" s="284"/>
      <c r="E285" s="284"/>
      <c r="F285" s="284"/>
      <c r="G285" s="284"/>
      <c r="H285" s="284"/>
      <c r="I285" s="284"/>
      <c r="J285" s="284"/>
      <c r="K285" s="284"/>
      <c r="L285" s="285"/>
      <c r="O285" s="8" t="s">
        <v>324</v>
      </c>
      <c r="P285" s="8" t="s">
        <v>336</v>
      </c>
      <c r="Q285" s="8"/>
      <c r="R285" s="8"/>
      <c r="S285" s="8"/>
    </row>
    <row r="286" spans="1:19" s="27" customFormat="1" x14ac:dyDescent="0.25">
      <c r="A286" s="78"/>
      <c r="B286" s="74"/>
      <c r="C286" s="63"/>
      <c r="D286" s="63"/>
      <c r="E286" s="63"/>
      <c r="F286" s="63"/>
      <c r="G286" s="63"/>
      <c r="H286" s="63"/>
      <c r="I286" s="63"/>
      <c r="J286" s="63"/>
      <c r="K286" s="63"/>
      <c r="L286" s="64"/>
      <c r="O286" s="8"/>
      <c r="P286" s="8"/>
      <c r="Q286" s="8"/>
      <c r="R286" s="8"/>
      <c r="S286" s="8"/>
    </row>
    <row r="287" spans="1:19" s="9" customFormat="1" x14ac:dyDescent="0.25">
      <c r="A287" s="23"/>
      <c r="B287" s="279"/>
      <c r="C287" s="280"/>
      <c r="D287" s="280"/>
      <c r="E287" s="280"/>
      <c r="F287" s="280"/>
      <c r="G287" s="280"/>
      <c r="H287" s="280"/>
      <c r="I287" s="280"/>
      <c r="J287" s="280"/>
      <c r="K287" s="280"/>
      <c r="L287" s="281"/>
      <c r="M287" s="27"/>
    </row>
    <row r="288" spans="1:19" s="9" customFormat="1" x14ac:dyDescent="0.25">
      <c r="A288" s="23"/>
      <c r="B288" s="279"/>
      <c r="C288" s="280"/>
      <c r="D288" s="280"/>
      <c r="E288" s="280"/>
      <c r="F288" s="280"/>
      <c r="G288" s="280"/>
      <c r="H288" s="280"/>
      <c r="I288" s="280"/>
      <c r="J288" s="280"/>
      <c r="K288" s="280"/>
      <c r="L288" s="281"/>
      <c r="M288" s="27"/>
    </row>
    <row r="289" spans="1:19" s="9" customFormat="1" x14ac:dyDescent="0.25">
      <c r="A289" s="23"/>
      <c r="B289" s="279"/>
      <c r="C289" s="280"/>
      <c r="D289" s="280"/>
      <c r="E289" s="280"/>
      <c r="F289" s="280"/>
      <c r="G289" s="280"/>
      <c r="H289" s="280"/>
      <c r="I289" s="280"/>
      <c r="J289" s="280"/>
      <c r="K289" s="280"/>
      <c r="L289" s="281"/>
      <c r="M289" s="27"/>
    </row>
    <row r="290" spans="1:19" s="9" customFormat="1" x14ac:dyDescent="0.25">
      <c r="A290" s="23"/>
      <c r="B290" s="279"/>
      <c r="C290" s="280"/>
      <c r="D290" s="280"/>
      <c r="E290" s="280"/>
      <c r="F290" s="280"/>
      <c r="G290" s="280"/>
      <c r="H290" s="280"/>
      <c r="I290" s="280"/>
      <c r="J290" s="280"/>
      <c r="K290" s="280"/>
      <c r="L290" s="281"/>
      <c r="M290" s="27"/>
    </row>
    <row r="291" spans="1:19" s="9" customFormat="1" x14ac:dyDescent="0.25">
      <c r="A291" s="23"/>
      <c r="B291" s="279"/>
      <c r="C291" s="280"/>
      <c r="D291" s="280"/>
      <c r="E291" s="280"/>
      <c r="F291" s="280"/>
      <c r="G291" s="280"/>
      <c r="H291" s="280"/>
      <c r="I291" s="280"/>
      <c r="J291" s="280"/>
      <c r="K291" s="280"/>
      <c r="L291" s="281"/>
      <c r="M291" s="27"/>
    </row>
    <row r="292" spans="1:19" s="9" customFormat="1" x14ac:dyDescent="0.25">
      <c r="A292" s="23"/>
      <c r="B292" s="279"/>
      <c r="C292" s="280"/>
      <c r="D292" s="280"/>
      <c r="E292" s="280"/>
      <c r="F292" s="280"/>
      <c r="G292" s="280"/>
      <c r="H292" s="280"/>
      <c r="I292" s="280"/>
      <c r="J292" s="280"/>
      <c r="K292" s="280"/>
      <c r="L292" s="281"/>
      <c r="M292" s="27"/>
    </row>
    <row r="293" spans="1:19" s="9" customFormat="1" x14ac:dyDescent="0.25">
      <c r="A293" s="23"/>
      <c r="B293" s="279"/>
      <c r="C293" s="280"/>
      <c r="D293" s="280"/>
      <c r="E293" s="280"/>
      <c r="F293" s="280"/>
      <c r="G293" s="280"/>
      <c r="H293" s="280"/>
      <c r="I293" s="280"/>
      <c r="J293" s="280"/>
      <c r="K293" s="280"/>
      <c r="L293" s="281"/>
      <c r="M293" s="27"/>
    </row>
    <row r="294" spans="1:19" s="9" customFormat="1" x14ac:dyDescent="0.25">
      <c r="A294" s="23"/>
      <c r="B294" s="279"/>
      <c r="C294" s="280"/>
      <c r="D294" s="280"/>
      <c r="E294" s="280"/>
      <c r="F294" s="280"/>
      <c r="G294" s="280"/>
      <c r="H294" s="280"/>
      <c r="I294" s="280"/>
      <c r="J294" s="280"/>
      <c r="K294" s="280"/>
      <c r="L294" s="281"/>
      <c r="M294" s="27"/>
    </row>
    <row r="295" spans="1:19" s="27" customFormat="1" x14ac:dyDescent="0.25">
      <c r="A295" s="78"/>
      <c r="B295" s="75"/>
      <c r="C295" s="76"/>
      <c r="D295" s="76"/>
      <c r="E295" s="76"/>
      <c r="F295" s="76"/>
      <c r="G295" s="76"/>
      <c r="H295" s="76"/>
      <c r="I295" s="76"/>
      <c r="J295" s="76"/>
      <c r="K295" s="76"/>
      <c r="L295" s="77"/>
      <c r="O295" s="8"/>
      <c r="P295" s="8"/>
      <c r="Q295" s="8"/>
      <c r="R295" s="8"/>
      <c r="S295" s="8"/>
    </row>
    <row r="296" spans="1:19" s="9" customFormat="1" x14ac:dyDescent="0.25">
      <c r="A296" s="23"/>
      <c r="B296" s="305" t="s">
        <v>131</v>
      </c>
      <c r="C296" s="306"/>
      <c r="D296" s="306"/>
      <c r="E296" s="306"/>
      <c r="F296" s="306"/>
      <c r="G296" s="306"/>
      <c r="H296" s="306"/>
      <c r="I296" s="306"/>
      <c r="J296" s="306"/>
      <c r="K296" s="306"/>
      <c r="L296" s="307"/>
      <c r="M296" s="47"/>
      <c r="Q296" s="8"/>
      <c r="R296" s="8"/>
      <c r="S296" s="8"/>
    </row>
    <row r="297" spans="1:19" s="27" customFormat="1" x14ac:dyDescent="0.25">
      <c r="A297" s="78"/>
      <c r="B297" s="74"/>
      <c r="C297" s="63"/>
      <c r="D297" s="63"/>
      <c r="E297" s="63"/>
      <c r="F297" s="63"/>
      <c r="G297" s="63"/>
      <c r="H297" s="63"/>
      <c r="I297" s="63"/>
      <c r="J297" s="63"/>
      <c r="K297" s="63"/>
      <c r="L297" s="64"/>
      <c r="O297" s="8"/>
      <c r="P297" s="8"/>
      <c r="Q297" s="8"/>
      <c r="R297" s="8"/>
      <c r="S297" s="8"/>
    </row>
    <row r="298" spans="1:19" s="27" customFormat="1" x14ac:dyDescent="0.25">
      <c r="A298" s="78"/>
      <c r="B298" s="283" t="str">
        <f>IF(Intro!$G$22="English",O298,P298)</f>
        <v>Provide details on whether your certification requirements for suppliers of the goods vary by type, end use, or country of origin.</v>
      </c>
      <c r="C298" s="284"/>
      <c r="D298" s="284"/>
      <c r="E298" s="284"/>
      <c r="F298" s="284"/>
      <c r="G298" s="284"/>
      <c r="H298" s="284"/>
      <c r="I298" s="284"/>
      <c r="J298" s="284"/>
      <c r="K298" s="284"/>
      <c r="L298" s="285"/>
      <c r="O298" s="8" t="s">
        <v>252</v>
      </c>
      <c r="P298" s="8" t="s">
        <v>253</v>
      </c>
      <c r="Q298" s="8"/>
      <c r="R298" s="8"/>
      <c r="S298" s="8"/>
    </row>
    <row r="299" spans="1:19" s="27" customFormat="1" x14ac:dyDescent="0.25">
      <c r="A299" s="78"/>
      <c r="B299" s="74"/>
      <c r="C299" s="63"/>
      <c r="D299" s="63"/>
      <c r="E299" s="63"/>
      <c r="F299" s="63"/>
      <c r="G299" s="63"/>
      <c r="H299" s="63"/>
      <c r="I299" s="63"/>
      <c r="J299" s="63"/>
      <c r="K299" s="63"/>
      <c r="L299" s="64"/>
      <c r="O299" s="8"/>
      <c r="P299" s="8"/>
      <c r="Q299" s="8"/>
      <c r="R299" s="8"/>
      <c r="S299" s="8"/>
    </row>
    <row r="300" spans="1:19" s="9" customFormat="1" x14ac:dyDescent="0.25">
      <c r="A300" s="23"/>
      <c r="B300" s="279"/>
      <c r="C300" s="280"/>
      <c r="D300" s="280"/>
      <c r="E300" s="280"/>
      <c r="F300" s="280"/>
      <c r="G300" s="280"/>
      <c r="H300" s="280"/>
      <c r="I300" s="280"/>
      <c r="J300" s="280"/>
      <c r="K300" s="280"/>
      <c r="L300" s="281"/>
      <c r="M300" s="27"/>
    </row>
    <row r="301" spans="1:19" s="9" customFormat="1" x14ac:dyDescent="0.25">
      <c r="A301" s="23"/>
      <c r="B301" s="279"/>
      <c r="C301" s="280"/>
      <c r="D301" s="280"/>
      <c r="E301" s="280"/>
      <c r="F301" s="280"/>
      <c r="G301" s="280"/>
      <c r="H301" s="280"/>
      <c r="I301" s="280"/>
      <c r="J301" s="280"/>
      <c r="K301" s="280"/>
      <c r="L301" s="281"/>
      <c r="M301" s="27"/>
    </row>
    <row r="302" spans="1:19" s="9" customFormat="1" x14ac:dyDescent="0.25">
      <c r="A302" s="23"/>
      <c r="B302" s="279"/>
      <c r="C302" s="280"/>
      <c r="D302" s="280"/>
      <c r="E302" s="280"/>
      <c r="F302" s="280"/>
      <c r="G302" s="280"/>
      <c r="H302" s="280"/>
      <c r="I302" s="280"/>
      <c r="J302" s="280"/>
      <c r="K302" s="280"/>
      <c r="L302" s="281"/>
      <c r="M302" s="27"/>
    </row>
    <row r="303" spans="1:19" s="9" customFormat="1" x14ac:dyDescent="0.25">
      <c r="A303" s="23"/>
      <c r="B303" s="279"/>
      <c r="C303" s="280"/>
      <c r="D303" s="280"/>
      <c r="E303" s="280"/>
      <c r="F303" s="280"/>
      <c r="G303" s="280"/>
      <c r="H303" s="280"/>
      <c r="I303" s="280"/>
      <c r="J303" s="280"/>
      <c r="K303" s="280"/>
      <c r="L303" s="281"/>
      <c r="M303" s="27"/>
    </row>
    <row r="304" spans="1:19" s="9" customFormat="1" x14ac:dyDescent="0.25">
      <c r="A304" s="23"/>
      <c r="B304" s="279"/>
      <c r="C304" s="280"/>
      <c r="D304" s="280"/>
      <c r="E304" s="280"/>
      <c r="F304" s="280"/>
      <c r="G304" s="280"/>
      <c r="H304" s="280"/>
      <c r="I304" s="280"/>
      <c r="J304" s="280"/>
      <c r="K304" s="280"/>
      <c r="L304" s="281"/>
      <c r="M304" s="27"/>
    </row>
    <row r="305" spans="1:19" s="9" customFormat="1" x14ac:dyDescent="0.25">
      <c r="A305" s="23"/>
      <c r="B305" s="279"/>
      <c r="C305" s="280"/>
      <c r="D305" s="280"/>
      <c r="E305" s="280"/>
      <c r="F305" s="280"/>
      <c r="G305" s="280"/>
      <c r="H305" s="280"/>
      <c r="I305" s="280"/>
      <c r="J305" s="280"/>
      <c r="K305" s="280"/>
      <c r="L305" s="281"/>
      <c r="M305" s="27"/>
    </row>
    <row r="306" spans="1:19" s="9" customFormat="1" x14ac:dyDescent="0.25">
      <c r="A306" s="23"/>
      <c r="B306" s="279"/>
      <c r="C306" s="280"/>
      <c r="D306" s="280"/>
      <c r="E306" s="280"/>
      <c r="F306" s="280"/>
      <c r="G306" s="280"/>
      <c r="H306" s="280"/>
      <c r="I306" s="280"/>
      <c r="J306" s="280"/>
      <c r="K306" s="280"/>
      <c r="L306" s="281"/>
      <c r="M306" s="27"/>
    </row>
    <row r="307" spans="1:19" s="9" customFormat="1" x14ac:dyDescent="0.25">
      <c r="A307" s="23"/>
      <c r="B307" s="279"/>
      <c r="C307" s="280"/>
      <c r="D307" s="280"/>
      <c r="E307" s="280"/>
      <c r="F307" s="280"/>
      <c r="G307" s="280"/>
      <c r="H307" s="280"/>
      <c r="I307" s="280"/>
      <c r="J307" s="280"/>
      <c r="K307" s="280"/>
      <c r="L307" s="281"/>
      <c r="M307" s="27"/>
    </row>
    <row r="308" spans="1:19" s="27" customFormat="1" x14ac:dyDescent="0.25">
      <c r="A308" s="78"/>
      <c r="B308" s="75"/>
      <c r="C308" s="76"/>
      <c r="D308" s="76"/>
      <c r="E308" s="76"/>
      <c r="F308" s="76"/>
      <c r="G308" s="76"/>
      <c r="H308" s="76"/>
      <c r="I308" s="76"/>
      <c r="J308" s="76"/>
      <c r="K308" s="76"/>
      <c r="L308" s="77"/>
      <c r="O308" s="8"/>
      <c r="P308" s="8"/>
      <c r="Q308" s="8"/>
      <c r="R308" s="8"/>
      <c r="S308" s="8"/>
    </row>
    <row r="309" spans="1:19" s="9" customFormat="1" x14ac:dyDescent="0.25">
      <c r="A309" s="23"/>
      <c r="B309" s="305" t="s">
        <v>108</v>
      </c>
      <c r="C309" s="306"/>
      <c r="D309" s="306"/>
      <c r="E309" s="306"/>
      <c r="F309" s="306"/>
      <c r="G309" s="306"/>
      <c r="H309" s="306"/>
      <c r="I309" s="306"/>
      <c r="J309" s="306"/>
      <c r="K309" s="306"/>
      <c r="L309" s="307"/>
      <c r="M309" s="47"/>
      <c r="Q309" s="8"/>
      <c r="R309" s="8"/>
      <c r="S309" s="8"/>
    </row>
    <row r="310" spans="1:19" s="27" customFormat="1" x14ac:dyDescent="0.25">
      <c r="A310" s="78"/>
      <c r="B310" s="74"/>
      <c r="C310" s="63"/>
      <c r="D310" s="63"/>
      <c r="E310" s="63"/>
      <c r="F310" s="63"/>
      <c r="G310" s="63"/>
      <c r="H310" s="63"/>
      <c r="I310" s="63"/>
      <c r="J310" s="63"/>
      <c r="K310" s="63"/>
      <c r="L310" s="64"/>
      <c r="O310" s="8"/>
      <c r="P310" s="8"/>
      <c r="Q310" s="8"/>
      <c r="R310" s="8"/>
      <c r="S310" s="8"/>
    </row>
    <row r="311" spans="1:19" s="27" customFormat="1" x14ac:dyDescent="0.25">
      <c r="A311" s="78"/>
      <c r="B311" s="283" t="str">
        <f>IF(Intro!$G$22="English",O311,P311)</f>
        <v>Provide details on whether any suppliers have failed the certification or pre-qualification requirements since January 1, 2023.</v>
      </c>
      <c r="C311" s="284"/>
      <c r="D311" s="284"/>
      <c r="E311" s="284"/>
      <c r="F311" s="284"/>
      <c r="G311" s="284"/>
      <c r="H311" s="284"/>
      <c r="I311" s="284"/>
      <c r="J311" s="284"/>
      <c r="K311" s="284"/>
      <c r="L311" s="285"/>
      <c r="O311" s="8" t="str">
        <f>"Provide details on whether any suppliers have failed the certification or pre-qualification requirements since January 1, "&amp;Variables!B6&amp;"."</f>
        <v>Provide details on whether any suppliers have failed the certification or pre-qualification requirements since January 1, 2023.</v>
      </c>
      <c r="P311" s="8" t="str">
        <f>"Fournissez des détails indiquant si des fournisseurs ont échoué aux exigences de certification ou de préqualification depuis le 1er janvier "&amp;Variables!B6&amp;"."</f>
        <v>Fournissez des détails indiquant si des fournisseurs ont échoué aux exigences de certification ou de préqualification depuis le 1er janvier 2023.</v>
      </c>
      <c r="Q311" s="8"/>
      <c r="R311" s="8"/>
      <c r="S311" s="8"/>
    </row>
    <row r="312" spans="1:19" s="27" customFormat="1" x14ac:dyDescent="0.25">
      <c r="A312" s="78"/>
      <c r="B312" s="74"/>
      <c r="C312" s="63"/>
      <c r="D312" s="63"/>
      <c r="E312" s="63"/>
      <c r="F312" s="63"/>
      <c r="G312" s="63"/>
      <c r="H312" s="63"/>
      <c r="I312" s="63"/>
      <c r="J312" s="63"/>
      <c r="K312" s="63"/>
      <c r="L312" s="64"/>
      <c r="O312" s="8"/>
      <c r="P312" s="8"/>
      <c r="Q312" s="8"/>
      <c r="R312" s="8"/>
      <c r="S312" s="8"/>
    </row>
    <row r="313" spans="1:19" s="9" customFormat="1" x14ac:dyDescent="0.25">
      <c r="A313" s="23"/>
      <c r="B313" s="279"/>
      <c r="C313" s="280"/>
      <c r="D313" s="280"/>
      <c r="E313" s="280"/>
      <c r="F313" s="280"/>
      <c r="G313" s="280"/>
      <c r="H313" s="280"/>
      <c r="I313" s="280"/>
      <c r="J313" s="280"/>
      <c r="K313" s="280"/>
      <c r="L313" s="281"/>
      <c r="M313" s="27"/>
    </row>
    <row r="314" spans="1:19" s="9" customFormat="1" x14ac:dyDescent="0.25">
      <c r="A314" s="23"/>
      <c r="B314" s="279"/>
      <c r="C314" s="280"/>
      <c r="D314" s="280"/>
      <c r="E314" s="280"/>
      <c r="F314" s="280"/>
      <c r="G314" s="280"/>
      <c r="H314" s="280"/>
      <c r="I314" s="280"/>
      <c r="J314" s="280"/>
      <c r="K314" s="280"/>
      <c r="L314" s="281"/>
      <c r="M314" s="27"/>
    </row>
    <row r="315" spans="1:19" s="9" customFormat="1" x14ac:dyDescent="0.25">
      <c r="A315" s="23"/>
      <c r="B315" s="279"/>
      <c r="C315" s="280"/>
      <c r="D315" s="280"/>
      <c r="E315" s="280"/>
      <c r="F315" s="280"/>
      <c r="G315" s="280"/>
      <c r="H315" s="280"/>
      <c r="I315" s="280"/>
      <c r="J315" s="280"/>
      <c r="K315" s="280"/>
      <c r="L315" s="281"/>
      <c r="M315" s="27"/>
    </row>
    <row r="316" spans="1:19" s="9" customFormat="1" x14ac:dyDescent="0.25">
      <c r="A316" s="23"/>
      <c r="B316" s="279"/>
      <c r="C316" s="280"/>
      <c r="D316" s="280"/>
      <c r="E316" s="280"/>
      <c r="F316" s="280"/>
      <c r="G316" s="280"/>
      <c r="H316" s="280"/>
      <c r="I316" s="280"/>
      <c r="J316" s="280"/>
      <c r="K316" s="280"/>
      <c r="L316" s="281"/>
      <c r="M316" s="27"/>
    </row>
    <row r="317" spans="1:19" s="9" customFormat="1" x14ac:dyDescent="0.25">
      <c r="A317" s="23"/>
      <c r="B317" s="279"/>
      <c r="C317" s="280"/>
      <c r="D317" s="280"/>
      <c r="E317" s="280"/>
      <c r="F317" s="280"/>
      <c r="G317" s="280"/>
      <c r="H317" s="280"/>
      <c r="I317" s="280"/>
      <c r="J317" s="280"/>
      <c r="K317" s="280"/>
      <c r="L317" s="281"/>
      <c r="M317" s="27"/>
    </row>
    <row r="318" spans="1:19" s="9" customFormat="1" x14ac:dyDescent="0.25">
      <c r="A318" s="23"/>
      <c r="B318" s="279"/>
      <c r="C318" s="280"/>
      <c r="D318" s="280"/>
      <c r="E318" s="280"/>
      <c r="F318" s="280"/>
      <c r="G318" s="280"/>
      <c r="H318" s="280"/>
      <c r="I318" s="280"/>
      <c r="J318" s="280"/>
      <c r="K318" s="280"/>
      <c r="L318" s="281"/>
      <c r="M318" s="27"/>
    </row>
    <row r="319" spans="1:19" s="9" customFormat="1" x14ac:dyDescent="0.25">
      <c r="A319" s="23"/>
      <c r="B319" s="279"/>
      <c r="C319" s="280"/>
      <c r="D319" s="280"/>
      <c r="E319" s="280"/>
      <c r="F319" s="280"/>
      <c r="G319" s="280"/>
      <c r="H319" s="280"/>
      <c r="I319" s="280"/>
      <c r="J319" s="280"/>
      <c r="K319" s="280"/>
      <c r="L319" s="281"/>
      <c r="M319" s="27"/>
    </row>
    <row r="320" spans="1:19" s="9" customFormat="1" x14ac:dyDescent="0.25">
      <c r="A320" s="23"/>
      <c r="B320" s="279"/>
      <c r="C320" s="280"/>
      <c r="D320" s="280"/>
      <c r="E320" s="280"/>
      <c r="F320" s="280"/>
      <c r="G320" s="280"/>
      <c r="H320" s="280"/>
      <c r="I320" s="280"/>
      <c r="J320" s="280"/>
      <c r="K320" s="280"/>
      <c r="L320" s="281"/>
      <c r="M320" s="27"/>
    </row>
    <row r="321" spans="1:19" s="27" customFormat="1" x14ac:dyDescent="0.25">
      <c r="A321" s="78"/>
      <c r="B321" s="75"/>
      <c r="C321" s="76"/>
      <c r="D321" s="76"/>
      <c r="E321" s="76"/>
      <c r="F321" s="76"/>
      <c r="G321" s="76"/>
      <c r="H321" s="76"/>
      <c r="I321" s="76"/>
      <c r="J321" s="76"/>
      <c r="K321" s="76"/>
      <c r="L321" s="77"/>
      <c r="O321" s="8"/>
      <c r="P321" s="8"/>
      <c r="Q321" s="8"/>
      <c r="R321" s="8"/>
      <c r="S321" s="8"/>
    </row>
    <row r="322" spans="1:19" s="9" customFormat="1" x14ac:dyDescent="0.25">
      <c r="A322" s="23"/>
      <c r="B322" s="305" t="s">
        <v>109</v>
      </c>
      <c r="C322" s="306"/>
      <c r="D322" s="306"/>
      <c r="E322" s="306"/>
      <c r="F322" s="306"/>
      <c r="G322" s="306"/>
      <c r="H322" s="306"/>
      <c r="I322" s="306"/>
      <c r="J322" s="306"/>
      <c r="K322" s="306"/>
      <c r="L322" s="307"/>
      <c r="M322" s="47"/>
      <c r="Q322" s="8"/>
      <c r="R322" s="8"/>
      <c r="S322" s="8"/>
    </row>
    <row r="323" spans="1:19" s="27" customFormat="1" x14ac:dyDescent="0.25">
      <c r="A323" s="78"/>
      <c r="B323" s="74"/>
      <c r="C323" s="63"/>
      <c r="D323" s="63"/>
      <c r="E323" s="63"/>
      <c r="F323" s="63"/>
      <c r="G323" s="63"/>
      <c r="H323" s="63"/>
      <c r="I323" s="63"/>
      <c r="J323" s="63"/>
      <c r="K323" s="63"/>
      <c r="L323" s="64"/>
      <c r="O323" s="8"/>
      <c r="P323" s="8"/>
      <c r="Q323" s="8"/>
      <c r="R323" s="8"/>
      <c r="S323" s="8"/>
    </row>
    <row r="324" spans="1:19" s="27" customFormat="1" x14ac:dyDescent="0.25">
      <c r="A324" s="78"/>
      <c r="B324" s="198" t="str">
        <f>IF(Intro!$G$22="English",O324,P324)</f>
        <v>Approximately what percentage of your firm’s total purchases of the goods (by volume) required certification or pre-qualification in 2025?</v>
      </c>
      <c r="C324" s="199"/>
      <c r="D324" s="199"/>
      <c r="E324" s="199"/>
      <c r="F324" s="199"/>
      <c r="G324" s="199"/>
      <c r="H324" s="199"/>
      <c r="I324" s="199"/>
      <c r="J324" s="199"/>
      <c r="K324" s="199"/>
      <c r="L324" s="200"/>
      <c r="O324" s="8" t="str">
        <f>"Approximately what percentage of your firm’s total purchases of the goods (by volume) required certification or pre-qualification in 2025?"</f>
        <v>Approximately what percentage of your firm’s total purchases of the goods (by volume) required certification or pre-qualification in 2025?</v>
      </c>
      <c r="P324" s="8" t="str">
        <f>"Approximativement quel pourcentage du total des achats de marchandises (en volume) effectués par votre entreprise a exigé une certification ou une préqualification en 2025?"</f>
        <v>Approximativement quel pourcentage du total des achats de marchandises (en volume) effectués par votre entreprise a exigé une certification ou une préqualification en 2025?</v>
      </c>
      <c r="Q324" s="8"/>
      <c r="R324" s="8"/>
      <c r="S324" s="8"/>
    </row>
    <row r="325" spans="1:19" s="27" customFormat="1" x14ac:dyDescent="0.25">
      <c r="A325" s="78"/>
      <c r="B325" s="198"/>
      <c r="C325" s="199"/>
      <c r="D325" s="199"/>
      <c r="E325" s="199"/>
      <c r="F325" s="199"/>
      <c r="G325" s="199"/>
      <c r="H325" s="199"/>
      <c r="I325" s="199"/>
      <c r="J325" s="199"/>
      <c r="K325" s="199"/>
      <c r="L325" s="200"/>
      <c r="O325" s="8"/>
      <c r="P325" s="8"/>
      <c r="Q325" s="8"/>
      <c r="R325" s="8"/>
      <c r="S325" s="8"/>
    </row>
    <row r="326" spans="1:19" s="27" customFormat="1" x14ac:dyDescent="0.25">
      <c r="A326" s="78"/>
      <c r="B326" s="74"/>
      <c r="C326" s="63"/>
      <c r="D326" s="63"/>
      <c r="E326" s="63"/>
      <c r="F326" s="63"/>
      <c r="G326" s="63"/>
      <c r="H326" s="63"/>
      <c r="I326" s="63"/>
      <c r="J326" s="63"/>
      <c r="K326" s="63"/>
      <c r="L326" s="64"/>
      <c r="O326" s="8"/>
      <c r="P326" s="8"/>
      <c r="Q326" s="8"/>
      <c r="R326" s="8"/>
      <c r="S326" s="8"/>
    </row>
    <row r="327" spans="1:19" x14ac:dyDescent="0.25">
      <c r="A327" s="23"/>
      <c r="B327" s="191" t="str">
        <f>IF(Intro!$G$22="English",O327,P327)</f>
        <v>Certified or pre-qualified purchases</v>
      </c>
      <c r="C327" s="192"/>
      <c r="D327" s="98" t="s">
        <v>72</v>
      </c>
      <c r="E327" s="404"/>
      <c r="F327" s="404"/>
      <c r="G327" s="63"/>
      <c r="H327" s="63"/>
      <c r="I327" s="63"/>
      <c r="J327" s="63"/>
      <c r="K327" s="63"/>
      <c r="L327" s="64"/>
      <c r="M327" s="8"/>
      <c r="O327" s="8" t="s">
        <v>254</v>
      </c>
      <c r="P327" s="8" t="s">
        <v>298</v>
      </c>
    </row>
    <row r="328" spans="1:19" s="27" customFormat="1" x14ac:dyDescent="0.25">
      <c r="A328" s="78"/>
      <c r="B328" s="75"/>
      <c r="C328" s="76"/>
      <c r="D328" s="76"/>
      <c r="E328" s="76"/>
      <c r="F328" s="76"/>
      <c r="G328" s="76"/>
      <c r="H328" s="76"/>
      <c r="I328" s="76"/>
      <c r="J328" s="76"/>
      <c r="K328" s="76"/>
      <c r="L328" s="77"/>
      <c r="O328" s="8"/>
      <c r="P328" s="8"/>
      <c r="Q328" s="8"/>
      <c r="R328" s="8"/>
      <c r="S328" s="8"/>
    </row>
    <row r="329" spans="1:19" s="9" customFormat="1" x14ac:dyDescent="0.25">
      <c r="A329" s="23"/>
      <c r="B329" s="305" t="s">
        <v>117</v>
      </c>
      <c r="C329" s="306"/>
      <c r="D329" s="306"/>
      <c r="E329" s="306"/>
      <c r="F329" s="306"/>
      <c r="G329" s="306"/>
      <c r="H329" s="306"/>
      <c r="I329" s="306"/>
      <c r="J329" s="306"/>
      <c r="K329" s="306"/>
      <c r="L329" s="307"/>
      <c r="M329" s="47"/>
      <c r="Q329" s="8"/>
      <c r="R329" s="8"/>
      <c r="S329" s="8"/>
    </row>
    <row r="330" spans="1:19" s="27" customFormat="1" x14ac:dyDescent="0.25">
      <c r="A330" s="78"/>
      <c r="B330" s="74"/>
      <c r="C330" s="63"/>
      <c r="D330" s="63"/>
      <c r="E330" s="63"/>
      <c r="F330" s="63"/>
      <c r="G330" s="63"/>
      <c r="H330" s="63"/>
      <c r="I330" s="63"/>
      <c r="J330" s="63"/>
      <c r="K330" s="63"/>
      <c r="L330" s="64"/>
      <c r="O330" s="8"/>
      <c r="P330" s="8"/>
      <c r="Q330" s="8"/>
      <c r="R330" s="8"/>
      <c r="S330" s="8"/>
    </row>
    <row r="331" spans="1:19" s="27" customFormat="1" x14ac:dyDescent="0.25">
      <c r="A331" s="78"/>
      <c r="B331" s="283" t="str">
        <f>IF(Intro!$G$22="English",O331,P331)</f>
        <v>Indicate the percentage of your firm’s total purchases (by volume) of the goods that were made under term contracts in 2025.</v>
      </c>
      <c r="C331" s="284"/>
      <c r="D331" s="284"/>
      <c r="E331" s="284"/>
      <c r="F331" s="284"/>
      <c r="G331" s="284"/>
      <c r="H331" s="284"/>
      <c r="I331" s="284"/>
      <c r="J331" s="284"/>
      <c r="K331" s="284"/>
      <c r="L331" s="285"/>
      <c r="O331" s="8" t="str">
        <f>"Indicate the percentage of your firm’s total purchases (by volume) of the goods that were made under term contracts in 2025."</f>
        <v>Indicate the percentage of your firm’s total purchases (by volume) of the goods that were made under term contracts in 2025.</v>
      </c>
      <c r="P331" s="8" t="str">
        <f>"Indiquez le pourcentage des achats totaux (selon le volume) de marchandises de votre entreprise effectués en vertu de contrats à terme en 2025."</f>
        <v>Indiquez le pourcentage des achats totaux (selon le volume) de marchandises de votre entreprise effectués en vertu de contrats à terme en 2025.</v>
      </c>
      <c r="Q331" s="8"/>
      <c r="R331" s="8"/>
      <c r="S331" s="8"/>
    </row>
    <row r="332" spans="1:19" s="27" customFormat="1" x14ac:dyDescent="0.25">
      <c r="A332" s="78"/>
      <c r="B332" s="74"/>
      <c r="C332" s="63"/>
      <c r="D332" s="63"/>
      <c r="E332" s="63"/>
      <c r="F332" s="63"/>
      <c r="G332" s="63"/>
      <c r="H332" s="63"/>
      <c r="I332" s="63"/>
      <c r="J332" s="63"/>
      <c r="K332" s="63"/>
      <c r="L332" s="64"/>
      <c r="O332" s="8"/>
      <c r="P332" s="8"/>
      <c r="Q332" s="8"/>
      <c r="R332" s="8"/>
      <c r="S332" s="8"/>
    </row>
    <row r="333" spans="1:19" x14ac:dyDescent="0.25">
      <c r="A333" s="23"/>
      <c r="B333" s="286" t="str">
        <f>IF(Intro!$G$22="English",O333,P333)</f>
        <v>Term contracts</v>
      </c>
      <c r="C333" s="287"/>
      <c r="D333" s="106" t="s">
        <v>72</v>
      </c>
      <c r="E333" s="405"/>
      <c r="F333" s="405"/>
      <c r="G333" s="63"/>
      <c r="H333" s="63"/>
      <c r="I333" s="63"/>
      <c r="J333" s="63"/>
      <c r="K333" s="63"/>
      <c r="L333" s="64"/>
      <c r="M333" s="8"/>
      <c r="O333" s="8" t="s">
        <v>255</v>
      </c>
      <c r="P333" s="8" t="s">
        <v>256</v>
      </c>
    </row>
    <row r="334" spans="1:19" s="27" customFormat="1" x14ac:dyDescent="0.25">
      <c r="A334" s="78"/>
      <c r="B334" s="75"/>
      <c r="C334" s="76"/>
      <c r="D334" s="76"/>
      <c r="E334" s="76"/>
      <c r="F334" s="76"/>
      <c r="G334" s="76"/>
      <c r="H334" s="76"/>
      <c r="I334" s="76"/>
      <c r="J334" s="76"/>
      <c r="K334" s="76"/>
      <c r="L334" s="77"/>
      <c r="O334" s="8"/>
      <c r="P334" s="8"/>
      <c r="Q334" s="8"/>
      <c r="R334" s="8"/>
      <c r="S334" s="8"/>
    </row>
    <row r="335" spans="1:19" s="9" customFormat="1" x14ac:dyDescent="0.25">
      <c r="A335" s="23"/>
      <c r="B335" s="305" t="s">
        <v>118</v>
      </c>
      <c r="C335" s="306"/>
      <c r="D335" s="306"/>
      <c r="E335" s="306"/>
      <c r="F335" s="306"/>
      <c r="G335" s="306"/>
      <c r="H335" s="306"/>
      <c r="I335" s="306"/>
      <c r="J335" s="306"/>
      <c r="K335" s="306"/>
      <c r="L335" s="307"/>
      <c r="M335" s="47"/>
      <c r="Q335" s="8"/>
      <c r="R335" s="8"/>
      <c r="S335" s="8"/>
    </row>
    <row r="336" spans="1:19" s="27" customFormat="1" x14ac:dyDescent="0.25">
      <c r="A336" s="78"/>
      <c r="B336" s="74"/>
      <c r="C336" s="63"/>
      <c r="D336" s="63"/>
      <c r="E336" s="63"/>
      <c r="F336" s="63"/>
      <c r="G336" s="63"/>
      <c r="H336" s="63"/>
      <c r="I336" s="63"/>
      <c r="J336" s="63"/>
      <c r="K336" s="63"/>
      <c r="L336" s="64"/>
      <c r="O336" s="8"/>
      <c r="P336" s="8"/>
      <c r="Q336" s="8"/>
      <c r="R336" s="8"/>
      <c r="S336" s="8"/>
    </row>
    <row r="337" spans="1:19" s="27" customFormat="1" x14ac:dyDescent="0.25">
      <c r="A337" s="78"/>
      <c r="B337" s="141" t="str">
        <f>IF(Intro!$G$22="English",O337,P337)</f>
        <v xml:space="preserve">Describe the general nature of your firm's term contracts for the goods. What provisions are generally included in these term contracts to allow for price changes during the period of the contract? </v>
      </c>
      <c r="C337" s="142"/>
      <c r="D337" s="142"/>
      <c r="E337" s="142"/>
      <c r="F337" s="142"/>
      <c r="G337" s="142"/>
      <c r="H337" s="142"/>
      <c r="I337" s="142"/>
      <c r="J337" s="142"/>
      <c r="K337" s="142"/>
      <c r="L337" s="143"/>
      <c r="O337" s="8" t="s">
        <v>139</v>
      </c>
      <c r="P337" s="8" t="s">
        <v>425</v>
      </c>
      <c r="Q337" s="8"/>
      <c r="R337" s="8"/>
      <c r="S337" s="8"/>
    </row>
    <row r="338" spans="1:19" s="27" customFormat="1" x14ac:dyDescent="0.25">
      <c r="A338" s="78"/>
      <c r="B338" s="141"/>
      <c r="C338" s="142"/>
      <c r="D338" s="142"/>
      <c r="E338" s="142"/>
      <c r="F338" s="142"/>
      <c r="G338" s="142"/>
      <c r="H338" s="142"/>
      <c r="I338" s="142"/>
      <c r="J338" s="142"/>
      <c r="K338" s="142"/>
      <c r="L338" s="143"/>
      <c r="O338" s="8"/>
      <c r="P338" s="8"/>
      <c r="Q338" s="8"/>
      <c r="R338" s="8"/>
      <c r="S338" s="8"/>
    </row>
    <row r="339" spans="1:19" s="27" customFormat="1" x14ac:dyDescent="0.25">
      <c r="A339" s="78"/>
      <c r="B339" s="74"/>
      <c r="C339" s="63"/>
      <c r="D339" s="63"/>
      <c r="E339" s="63"/>
      <c r="F339" s="63"/>
      <c r="G339" s="63"/>
      <c r="H339" s="63"/>
      <c r="I339" s="63"/>
      <c r="J339" s="63"/>
      <c r="K339" s="63"/>
      <c r="L339" s="64"/>
      <c r="O339" s="8"/>
      <c r="P339" s="8"/>
      <c r="Q339" s="8"/>
      <c r="R339" s="8"/>
      <c r="S339" s="8"/>
    </row>
    <row r="340" spans="1:19" s="9" customFormat="1" x14ac:dyDescent="0.25">
      <c r="A340" s="23"/>
      <c r="B340" s="279"/>
      <c r="C340" s="280"/>
      <c r="D340" s="280"/>
      <c r="E340" s="280"/>
      <c r="F340" s="280"/>
      <c r="G340" s="280"/>
      <c r="H340" s="280"/>
      <c r="I340" s="280"/>
      <c r="J340" s="280"/>
      <c r="K340" s="280"/>
      <c r="L340" s="281"/>
      <c r="M340" s="27"/>
    </row>
    <row r="341" spans="1:19" s="9" customFormat="1" x14ac:dyDescent="0.25">
      <c r="A341" s="23"/>
      <c r="B341" s="279"/>
      <c r="C341" s="280"/>
      <c r="D341" s="280"/>
      <c r="E341" s="280"/>
      <c r="F341" s="280"/>
      <c r="G341" s="280"/>
      <c r="H341" s="280"/>
      <c r="I341" s="280"/>
      <c r="J341" s="280"/>
      <c r="K341" s="280"/>
      <c r="L341" s="281"/>
      <c r="M341" s="27"/>
    </row>
    <row r="342" spans="1:19" s="9" customFormat="1" x14ac:dyDescent="0.25">
      <c r="A342" s="23"/>
      <c r="B342" s="279"/>
      <c r="C342" s="280"/>
      <c r="D342" s="280"/>
      <c r="E342" s="280"/>
      <c r="F342" s="280"/>
      <c r="G342" s="280"/>
      <c r="H342" s="280"/>
      <c r="I342" s="280"/>
      <c r="J342" s="280"/>
      <c r="K342" s="280"/>
      <c r="L342" s="281"/>
      <c r="M342" s="27"/>
    </row>
    <row r="343" spans="1:19" s="9" customFormat="1" x14ac:dyDescent="0.25">
      <c r="A343" s="23"/>
      <c r="B343" s="279"/>
      <c r="C343" s="280"/>
      <c r="D343" s="280"/>
      <c r="E343" s="280"/>
      <c r="F343" s="280"/>
      <c r="G343" s="280"/>
      <c r="H343" s="280"/>
      <c r="I343" s="280"/>
      <c r="J343" s="280"/>
      <c r="K343" s="280"/>
      <c r="L343" s="281"/>
      <c r="M343" s="27"/>
    </row>
    <row r="344" spans="1:19" s="9" customFormat="1" x14ac:dyDescent="0.25">
      <c r="A344" s="23"/>
      <c r="B344" s="279"/>
      <c r="C344" s="280"/>
      <c r="D344" s="280"/>
      <c r="E344" s="280"/>
      <c r="F344" s="280"/>
      <c r="G344" s="280"/>
      <c r="H344" s="280"/>
      <c r="I344" s="280"/>
      <c r="J344" s="280"/>
      <c r="K344" s="280"/>
      <c r="L344" s="281"/>
      <c r="M344" s="27"/>
    </row>
    <row r="345" spans="1:19" s="9" customFormat="1" x14ac:dyDescent="0.25">
      <c r="A345" s="23"/>
      <c r="B345" s="279"/>
      <c r="C345" s="280"/>
      <c r="D345" s="280"/>
      <c r="E345" s="280"/>
      <c r="F345" s="280"/>
      <c r="G345" s="280"/>
      <c r="H345" s="280"/>
      <c r="I345" s="280"/>
      <c r="J345" s="280"/>
      <c r="K345" s="280"/>
      <c r="L345" s="281"/>
      <c r="M345" s="27"/>
    </row>
    <row r="346" spans="1:19" s="9" customFormat="1" x14ac:dyDescent="0.25">
      <c r="A346" s="23"/>
      <c r="B346" s="279"/>
      <c r="C346" s="280"/>
      <c r="D346" s="280"/>
      <c r="E346" s="280"/>
      <c r="F346" s="280"/>
      <c r="G346" s="280"/>
      <c r="H346" s="280"/>
      <c r="I346" s="280"/>
      <c r="J346" s="280"/>
      <c r="K346" s="280"/>
      <c r="L346" s="281"/>
      <c r="M346" s="27"/>
    </row>
    <row r="347" spans="1:19" s="9" customFormat="1" x14ac:dyDescent="0.25">
      <c r="A347" s="23"/>
      <c r="B347" s="279"/>
      <c r="C347" s="280"/>
      <c r="D347" s="280"/>
      <c r="E347" s="280"/>
      <c r="F347" s="280"/>
      <c r="G347" s="280"/>
      <c r="H347" s="280"/>
      <c r="I347" s="280"/>
      <c r="J347" s="280"/>
      <c r="K347" s="280"/>
      <c r="L347" s="281"/>
      <c r="M347" s="27"/>
    </row>
    <row r="348" spans="1:19" s="27" customFormat="1" x14ac:dyDescent="0.25">
      <c r="A348" s="78"/>
      <c r="B348" s="75"/>
      <c r="C348" s="76"/>
      <c r="D348" s="76"/>
      <c r="E348" s="76"/>
      <c r="F348" s="76"/>
      <c r="G348" s="76"/>
      <c r="H348" s="76"/>
      <c r="I348" s="76"/>
      <c r="J348" s="76"/>
      <c r="K348" s="76"/>
      <c r="L348" s="77"/>
      <c r="O348" s="8"/>
      <c r="P348" s="8"/>
      <c r="Q348" s="8"/>
      <c r="R348" s="8"/>
      <c r="S348" s="8"/>
    </row>
    <row r="349" spans="1:19" s="9" customFormat="1" x14ac:dyDescent="0.25">
      <c r="A349" s="23"/>
      <c r="B349" s="305" t="s">
        <v>526</v>
      </c>
      <c r="C349" s="306"/>
      <c r="D349" s="306"/>
      <c r="E349" s="306"/>
      <c r="F349" s="306"/>
      <c r="G349" s="306"/>
      <c r="H349" s="306"/>
      <c r="I349" s="306"/>
      <c r="J349" s="306"/>
      <c r="K349" s="306"/>
      <c r="L349" s="307"/>
      <c r="M349" s="47"/>
      <c r="Q349" s="8"/>
      <c r="R349" s="8"/>
      <c r="S349" s="8"/>
    </row>
    <row r="350" spans="1:19" s="27" customFormat="1" x14ac:dyDescent="0.25">
      <c r="A350" s="78"/>
      <c r="B350" s="74"/>
      <c r="C350" s="63"/>
      <c r="D350" s="63"/>
      <c r="E350" s="63"/>
      <c r="F350" s="63"/>
      <c r="G350" s="63"/>
      <c r="H350" s="63"/>
      <c r="I350" s="63"/>
      <c r="J350" s="63"/>
      <c r="K350" s="63"/>
      <c r="L350" s="64"/>
      <c r="O350" s="8"/>
      <c r="P350" s="8"/>
      <c r="Q350" s="8"/>
      <c r="R350" s="8"/>
      <c r="S350" s="8"/>
    </row>
    <row r="351" spans="1:19" s="27" customFormat="1" x14ac:dyDescent="0.25">
      <c r="A351" s="78"/>
      <c r="B351" s="283" t="str">
        <f>IF(Intro!$G$22="English",O351,P351)</f>
        <v>What was the average period of the term contracts for the goods that your firm negotiated in 2026?</v>
      </c>
      <c r="C351" s="284"/>
      <c r="D351" s="284"/>
      <c r="E351" s="284"/>
      <c r="F351" s="284"/>
      <c r="G351" s="284"/>
      <c r="H351" s="284"/>
      <c r="I351" s="284"/>
      <c r="J351" s="284"/>
      <c r="K351" s="284"/>
      <c r="L351" s="285"/>
      <c r="O351" s="8" t="str">
        <f>"What was the average period of the term contracts for the goods that your firm negotiated in "&amp;Variables!B6+3&amp;"?"</f>
        <v>What was the average period of the term contracts for the goods that your firm negotiated in 2026?</v>
      </c>
      <c r="P351" s="8" t="str">
        <f>"Quelle a été la durée moyenne des contrats à terme négociés en "&amp;Variables!B6+3&amp;" pour les achats de marchandises?"</f>
        <v>Quelle a été la durée moyenne des contrats à terme négociés en 2026 pour les achats de marchandises?</v>
      </c>
      <c r="Q351" s="8"/>
      <c r="R351" s="8"/>
      <c r="S351" s="8"/>
    </row>
    <row r="352" spans="1:19" s="27" customFormat="1" x14ac:dyDescent="0.25">
      <c r="A352" s="78"/>
      <c r="B352" s="74"/>
      <c r="C352" s="63"/>
      <c r="D352" s="63"/>
      <c r="E352" s="63"/>
      <c r="F352" s="63"/>
      <c r="G352" s="63"/>
      <c r="H352" s="63"/>
      <c r="I352" s="63"/>
      <c r="J352" s="63"/>
      <c r="K352" s="63"/>
      <c r="L352" s="64"/>
      <c r="O352" s="8"/>
      <c r="P352" s="8"/>
      <c r="Q352" s="8"/>
      <c r="R352" s="8"/>
      <c r="S352" s="8"/>
    </row>
    <row r="353" spans="1:19" x14ac:dyDescent="0.25">
      <c r="A353" s="23"/>
      <c r="B353" s="286" t="str">
        <f>IF(Intro!$G$22="English",O353,P353)</f>
        <v>Time period</v>
      </c>
      <c r="C353" s="287"/>
      <c r="D353" s="106" t="str">
        <f>IF(Intro!$G$22="English",O354,P354)</f>
        <v>months</v>
      </c>
      <c r="E353" s="326"/>
      <c r="F353" s="326"/>
      <c r="G353" s="63"/>
      <c r="H353" s="63"/>
      <c r="I353" s="63"/>
      <c r="J353" s="63"/>
      <c r="K353" s="63"/>
      <c r="L353" s="64"/>
      <c r="M353" s="8"/>
      <c r="O353" s="8" t="s">
        <v>257</v>
      </c>
      <c r="P353" s="8" t="s">
        <v>258</v>
      </c>
    </row>
    <row r="354" spans="1:19" s="27" customFormat="1" x14ac:dyDescent="0.25">
      <c r="A354" s="78"/>
      <c r="B354" s="74"/>
      <c r="C354" s="63"/>
      <c r="D354" s="63"/>
      <c r="E354" s="63"/>
      <c r="F354" s="63"/>
      <c r="G354" s="63"/>
      <c r="H354" s="63"/>
      <c r="I354" s="63"/>
      <c r="J354" s="63"/>
      <c r="K354" s="63"/>
      <c r="L354" s="64"/>
      <c r="O354" s="8" t="s">
        <v>248</v>
      </c>
      <c r="P354" s="8" t="s">
        <v>426</v>
      </c>
      <c r="Q354" s="8"/>
      <c r="R354" s="8"/>
      <c r="S354" s="8"/>
    </row>
    <row r="355" spans="1:19" s="27" customFormat="1" x14ac:dyDescent="0.25">
      <c r="A355" s="78"/>
      <c r="B355" s="283" t="str">
        <f>IF(Intro!$G$22="English",O355,P355)</f>
        <v>If the average term contract period for purchases of the goods has changed since January 1, 2023, indicate when and why.</v>
      </c>
      <c r="C355" s="284"/>
      <c r="D355" s="284"/>
      <c r="E355" s="284"/>
      <c r="F355" s="284"/>
      <c r="G355" s="284"/>
      <c r="H355" s="284"/>
      <c r="I355" s="284"/>
      <c r="J355" s="284"/>
      <c r="K355" s="284"/>
      <c r="L355" s="285"/>
      <c r="O355" s="8" t="str">
        <f>"If the average term contract period for purchases of the goods has changed since January 1, "&amp;Variables!B6&amp;", indicate when and why."</f>
        <v>If the average term contract period for purchases of the goods has changed since January 1, 2023, indicate when and why.</v>
      </c>
      <c r="P355" s="8" t="str">
        <f>"Si la durée moyenne des contrats à terme a changé depuis le 1er janvier "&amp;Variables!B6&amp;" pour ce qui est des achats de marchandises, indiquez quand et pourquoi."</f>
        <v>Si la durée moyenne des contrats à terme a changé depuis le 1er janvier 2023 pour ce qui est des achats de marchandises, indiquez quand et pourquoi.</v>
      </c>
      <c r="Q355" s="8"/>
      <c r="R355" s="8"/>
      <c r="S355" s="8"/>
    </row>
    <row r="356" spans="1:19" s="27" customFormat="1" x14ac:dyDescent="0.25">
      <c r="A356" s="78"/>
      <c r="B356" s="74"/>
      <c r="C356" s="63"/>
      <c r="D356" s="63"/>
      <c r="E356" s="63"/>
      <c r="F356" s="63"/>
      <c r="G356" s="63"/>
      <c r="H356" s="63"/>
      <c r="I356" s="63"/>
      <c r="J356" s="63"/>
      <c r="K356" s="63"/>
      <c r="L356" s="64"/>
      <c r="O356" s="8"/>
      <c r="P356" s="8"/>
      <c r="Q356" s="8"/>
      <c r="R356" s="8"/>
      <c r="S356" s="8"/>
    </row>
    <row r="357" spans="1:19" s="9" customFormat="1" x14ac:dyDescent="0.25">
      <c r="A357" s="23"/>
      <c r="B357" s="279"/>
      <c r="C357" s="280"/>
      <c r="D357" s="280"/>
      <c r="E357" s="280"/>
      <c r="F357" s="280"/>
      <c r="G357" s="280"/>
      <c r="H357" s="280"/>
      <c r="I357" s="280"/>
      <c r="J357" s="280"/>
      <c r="K357" s="280"/>
      <c r="L357" s="281"/>
      <c r="M357" s="27"/>
    </row>
    <row r="358" spans="1:19" s="9" customFormat="1" x14ac:dyDescent="0.25">
      <c r="A358" s="23"/>
      <c r="B358" s="279"/>
      <c r="C358" s="280"/>
      <c r="D358" s="280"/>
      <c r="E358" s="280"/>
      <c r="F358" s="280"/>
      <c r="G358" s="280"/>
      <c r="H358" s="280"/>
      <c r="I358" s="280"/>
      <c r="J358" s="280"/>
      <c r="K358" s="280"/>
      <c r="L358" s="281"/>
      <c r="M358" s="27"/>
    </row>
    <row r="359" spans="1:19" s="9" customFormat="1" x14ac:dyDescent="0.25">
      <c r="A359" s="23"/>
      <c r="B359" s="279"/>
      <c r="C359" s="280"/>
      <c r="D359" s="280"/>
      <c r="E359" s="280"/>
      <c r="F359" s="280"/>
      <c r="G359" s="280"/>
      <c r="H359" s="280"/>
      <c r="I359" s="280"/>
      <c r="J359" s="280"/>
      <c r="K359" s="280"/>
      <c r="L359" s="281"/>
      <c r="M359" s="27"/>
    </row>
    <row r="360" spans="1:19" s="9" customFormat="1" x14ac:dyDescent="0.25">
      <c r="A360" s="23"/>
      <c r="B360" s="279"/>
      <c r="C360" s="280"/>
      <c r="D360" s="280"/>
      <c r="E360" s="280"/>
      <c r="F360" s="280"/>
      <c r="G360" s="280"/>
      <c r="H360" s="280"/>
      <c r="I360" s="280"/>
      <c r="J360" s="280"/>
      <c r="K360" s="280"/>
      <c r="L360" s="281"/>
      <c r="M360" s="27"/>
    </row>
    <row r="361" spans="1:19" s="9" customFormat="1" x14ac:dyDescent="0.25">
      <c r="A361" s="23"/>
      <c r="B361" s="279"/>
      <c r="C361" s="280"/>
      <c r="D361" s="280"/>
      <c r="E361" s="280"/>
      <c r="F361" s="280"/>
      <c r="G361" s="280"/>
      <c r="H361" s="280"/>
      <c r="I361" s="280"/>
      <c r="J361" s="280"/>
      <c r="K361" s="280"/>
      <c r="L361" s="281"/>
      <c r="M361" s="27"/>
    </row>
    <row r="362" spans="1:19" s="9" customFormat="1" x14ac:dyDescent="0.25">
      <c r="A362" s="23"/>
      <c r="B362" s="279"/>
      <c r="C362" s="280"/>
      <c r="D362" s="280"/>
      <c r="E362" s="280"/>
      <c r="F362" s="280"/>
      <c r="G362" s="280"/>
      <c r="H362" s="280"/>
      <c r="I362" s="280"/>
      <c r="J362" s="280"/>
      <c r="K362" s="280"/>
      <c r="L362" s="281"/>
      <c r="M362" s="27"/>
    </row>
    <row r="363" spans="1:19" s="9" customFormat="1" x14ac:dyDescent="0.25">
      <c r="A363" s="23"/>
      <c r="B363" s="279"/>
      <c r="C363" s="280"/>
      <c r="D363" s="280"/>
      <c r="E363" s="280"/>
      <c r="F363" s="280"/>
      <c r="G363" s="280"/>
      <c r="H363" s="280"/>
      <c r="I363" s="280"/>
      <c r="J363" s="280"/>
      <c r="K363" s="280"/>
      <c r="L363" s="281"/>
      <c r="M363" s="27"/>
    </row>
    <row r="364" spans="1:19" s="9" customFormat="1" x14ac:dyDescent="0.25">
      <c r="A364" s="23"/>
      <c r="B364" s="279"/>
      <c r="C364" s="280"/>
      <c r="D364" s="280"/>
      <c r="E364" s="280"/>
      <c r="F364" s="280"/>
      <c r="G364" s="280"/>
      <c r="H364" s="280"/>
      <c r="I364" s="280"/>
      <c r="J364" s="280"/>
      <c r="K364" s="280"/>
      <c r="L364" s="281"/>
      <c r="M364" s="27"/>
    </row>
    <row r="365" spans="1:19" s="9" customFormat="1" x14ac:dyDescent="0.25">
      <c r="A365" s="23"/>
      <c r="B365" s="74"/>
      <c r="C365" s="63"/>
      <c r="D365" s="63"/>
      <c r="E365" s="63"/>
      <c r="F365" s="63"/>
      <c r="G365" s="63"/>
      <c r="H365" s="63"/>
      <c r="I365" s="63"/>
      <c r="J365" s="63"/>
      <c r="K365" s="63"/>
      <c r="L365" s="64"/>
      <c r="M365" s="27"/>
    </row>
    <row r="366" spans="1:19" s="9" customFormat="1" x14ac:dyDescent="0.25">
      <c r="A366" s="23"/>
      <c r="B366" s="305" t="s">
        <v>533</v>
      </c>
      <c r="C366" s="306"/>
      <c r="D366" s="306"/>
      <c r="E366" s="306"/>
      <c r="F366" s="306"/>
      <c r="G366" s="306"/>
      <c r="H366" s="306"/>
      <c r="I366" s="306"/>
      <c r="J366" s="306"/>
      <c r="K366" s="306"/>
      <c r="L366" s="307"/>
      <c r="M366" s="27"/>
    </row>
    <row r="367" spans="1:19" s="9" customFormat="1" x14ac:dyDescent="0.25">
      <c r="A367" s="23"/>
      <c r="B367" s="74"/>
      <c r="C367" s="63"/>
      <c r="D367" s="63"/>
      <c r="E367" s="63"/>
      <c r="F367" s="63"/>
      <c r="G367" s="63"/>
      <c r="H367" s="63"/>
      <c r="I367" s="63"/>
      <c r="J367" s="63"/>
      <c r="K367" s="63"/>
      <c r="L367" s="64"/>
      <c r="M367" s="27"/>
    </row>
    <row r="368" spans="1:19" s="9" customFormat="1" ht="60.75" customHeight="1" x14ac:dyDescent="0.25">
      <c r="A368" s="23"/>
      <c r="B368" s="283" t="str">
        <f>IF(Intro!$G$22="English",O368,P368)</f>
        <v xml:space="preserve">If your firm purchases truck body kits, assemblies or subassemblies, provide the following percentages that would increase the price of a truck body kit, assembly or subassembly to the final price of a fully assembled truck body to be sold to distributors/dealers and end users/large fleet operators. </v>
      </c>
      <c r="C368" s="284"/>
      <c r="D368" s="284"/>
      <c r="E368" s="284"/>
      <c r="F368" s="284"/>
      <c r="G368" s="284"/>
      <c r="H368" s="284"/>
      <c r="I368" s="284"/>
      <c r="J368" s="284"/>
      <c r="K368" s="284"/>
      <c r="L368" s="285"/>
      <c r="M368" s="27"/>
      <c r="O368" s="8" t="s">
        <v>528</v>
      </c>
      <c r="P368" s="8" t="s">
        <v>527</v>
      </c>
    </row>
    <row r="369" spans="1:16" s="9" customFormat="1" x14ac:dyDescent="0.25">
      <c r="A369" s="23"/>
      <c r="B369" s="283" t="str">
        <f>IF(Intro!$G$22="English",O369,P369)</f>
        <v>Note, provide these percentages based on costs and margins. Should the percentages be unavailable, provide estimated percentages based on typical costs and margins.</v>
      </c>
      <c r="C369" s="284"/>
      <c r="D369" s="284"/>
      <c r="E369" s="284"/>
      <c r="F369" s="284"/>
      <c r="G369" s="284"/>
      <c r="H369" s="284"/>
      <c r="I369" s="284"/>
      <c r="J369" s="284"/>
      <c r="K369" s="284"/>
      <c r="L369" s="285"/>
      <c r="M369" s="27"/>
      <c r="O369" s="8" t="s">
        <v>534</v>
      </c>
      <c r="P369" s="8" t="s">
        <v>511</v>
      </c>
    </row>
    <row r="370" spans="1:16" s="9" customFormat="1" x14ac:dyDescent="0.25">
      <c r="A370" s="23"/>
      <c r="B370" s="74"/>
      <c r="C370" s="63"/>
      <c r="D370" s="63"/>
      <c r="E370" s="63"/>
      <c r="F370" s="63"/>
      <c r="G370" s="63"/>
      <c r="H370" s="63"/>
      <c r="I370" s="63"/>
      <c r="J370" s="63"/>
      <c r="K370" s="63"/>
      <c r="L370" s="64"/>
      <c r="M370" s="27"/>
      <c r="O370" s="8"/>
      <c r="P370" s="8"/>
    </row>
    <row r="371" spans="1:16" s="9" customFormat="1" ht="14.25" customHeight="1" x14ac:dyDescent="0.25">
      <c r="A371" s="23"/>
      <c r="B371" s="130"/>
      <c r="C371" s="131"/>
      <c r="D371" s="8"/>
      <c r="E371" s="132"/>
      <c r="F371" s="354" t="str">
        <f>IF(Intro!$G$22="English",O380,P380)</f>
        <v>2023 percentages</v>
      </c>
      <c r="G371" s="354" t="str">
        <f>IF(Intro!$G$22="English",O381,P381)</f>
        <v>2024 percentages</v>
      </c>
      <c r="H371" s="354" t="str">
        <f>IF(Intro!$G$22="English",O382,P382)</f>
        <v>2025 percentages</v>
      </c>
      <c r="I371" s="63"/>
      <c r="J371" s="63"/>
      <c r="K371" s="63"/>
      <c r="L371" s="64"/>
      <c r="M371" s="27"/>
      <c r="O371" s="8" t="s">
        <v>512</v>
      </c>
      <c r="P371" s="8" t="s">
        <v>513</v>
      </c>
    </row>
    <row r="372" spans="1:16" s="9" customFormat="1" ht="15" x14ac:dyDescent="0.25">
      <c r="A372" s="23"/>
      <c r="B372" s="130"/>
      <c r="C372" s="131"/>
      <c r="D372" s="8"/>
      <c r="E372" s="132"/>
      <c r="F372" s="355"/>
      <c r="G372" s="355"/>
      <c r="H372" s="355"/>
      <c r="I372" s="63"/>
      <c r="J372" s="63"/>
      <c r="K372" s="63"/>
      <c r="L372" s="64"/>
      <c r="M372" s="27"/>
      <c r="O372" s="126" t="s">
        <v>514</v>
      </c>
      <c r="P372" s="126" t="s">
        <v>515</v>
      </c>
    </row>
    <row r="373" spans="1:16" s="9" customFormat="1" x14ac:dyDescent="0.25">
      <c r="A373" s="23"/>
      <c r="B373" s="134"/>
      <c r="C373" s="135"/>
      <c r="D373" s="8"/>
      <c r="E373" s="132"/>
      <c r="F373" s="356" t="str">
        <f>IF(Intro!$G$22="English",O373,P373)</f>
        <v>Refrigerated units</v>
      </c>
      <c r="G373" s="357"/>
      <c r="H373" s="358"/>
      <c r="I373" s="63"/>
      <c r="J373" s="63"/>
      <c r="K373" s="63"/>
      <c r="L373" s="64"/>
      <c r="M373" s="27"/>
      <c r="O373" s="128" t="s">
        <v>492</v>
      </c>
      <c r="P373" s="9" t="s">
        <v>493</v>
      </c>
    </row>
    <row r="374" spans="1:16" s="9" customFormat="1" ht="15" x14ac:dyDescent="0.25">
      <c r="A374" s="23"/>
      <c r="B374" s="344" t="str">
        <f>IF(Intro!$G$22="English",O374,P374)</f>
        <v>Final assembly and mounting costs</v>
      </c>
      <c r="C374" s="345"/>
      <c r="D374" s="346"/>
      <c r="E374" s="106" t="s">
        <v>72</v>
      </c>
      <c r="F374" s="133"/>
      <c r="G374" s="133"/>
      <c r="H374" s="133"/>
      <c r="I374" s="63"/>
      <c r="J374" s="63"/>
      <c r="K374" s="63"/>
      <c r="L374" s="64"/>
      <c r="M374" s="27"/>
      <c r="O374" s="126" t="s">
        <v>514</v>
      </c>
      <c r="P374" s="126" t="s">
        <v>515</v>
      </c>
    </row>
    <row r="375" spans="1:16" s="9" customFormat="1" ht="14.25" customHeight="1" x14ac:dyDescent="0.25">
      <c r="A375" s="23"/>
      <c r="B375" s="344" t="str">
        <f>IF(Intro!$G$22="English",O375,P375)</f>
        <v>General, selling and administrative costs</v>
      </c>
      <c r="C375" s="345"/>
      <c r="D375" s="346"/>
      <c r="E375" s="106" t="s">
        <v>72</v>
      </c>
      <c r="F375" s="133"/>
      <c r="G375" s="133"/>
      <c r="H375" s="133"/>
      <c r="I375" s="63"/>
      <c r="J375" s="63"/>
      <c r="K375" s="63"/>
      <c r="L375" s="64"/>
      <c r="M375" s="27"/>
      <c r="O375" s="8" t="s">
        <v>516</v>
      </c>
      <c r="P375" s="8" t="s">
        <v>517</v>
      </c>
    </row>
    <row r="376" spans="1:16" s="9" customFormat="1" ht="14.25" customHeight="1" x14ac:dyDescent="0.25">
      <c r="A376" s="23"/>
      <c r="B376" s="344" t="str">
        <f>IF(Intro!$G$22="English",O376,P376)</f>
        <v>Profit margin</v>
      </c>
      <c r="C376" s="345"/>
      <c r="D376" s="346"/>
      <c r="E376" s="106" t="s">
        <v>72</v>
      </c>
      <c r="F376" s="133"/>
      <c r="G376" s="133"/>
      <c r="H376" s="133"/>
      <c r="I376" s="63"/>
      <c r="J376" s="63"/>
      <c r="K376" s="63"/>
      <c r="L376" s="64"/>
      <c r="M376" s="27"/>
      <c r="O376" s="8" t="s">
        <v>518</v>
      </c>
      <c r="P376" s="8" t="s">
        <v>519</v>
      </c>
    </row>
    <row r="377" spans="1:16" s="9" customFormat="1" ht="14.25" customHeight="1" x14ac:dyDescent="0.25">
      <c r="A377" s="23"/>
      <c r="B377" s="344" t="str">
        <f>IF(Intro!$G$22="English",O377,P377)</f>
        <v>Freight costs</v>
      </c>
      <c r="C377" s="345"/>
      <c r="D377" s="346"/>
      <c r="E377" s="106" t="s">
        <v>72</v>
      </c>
      <c r="F377" s="133"/>
      <c r="G377" s="133"/>
      <c r="H377" s="133"/>
      <c r="I377" s="63"/>
      <c r="J377" s="63"/>
      <c r="K377" s="63"/>
      <c r="L377" s="64"/>
      <c r="M377" s="27"/>
      <c r="O377" s="8" t="s">
        <v>520</v>
      </c>
      <c r="P377" s="8" t="s">
        <v>521</v>
      </c>
    </row>
    <row r="378" spans="1:16" s="9" customFormat="1" ht="14.25" customHeight="1" x14ac:dyDescent="0.25">
      <c r="A378" s="23"/>
      <c r="B378" s="344" t="str">
        <f>IF(Intro!$G$22="English",O378,P378)</f>
        <v>Other costs (if applicable)</v>
      </c>
      <c r="C378" s="345"/>
      <c r="D378" s="346"/>
      <c r="E378" s="106" t="s">
        <v>72</v>
      </c>
      <c r="F378" s="133"/>
      <c r="G378" s="133"/>
      <c r="H378" s="133"/>
      <c r="I378" s="63"/>
      <c r="J378" s="63"/>
      <c r="K378" s="63"/>
      <c r="L378" s="64"/>
      <c r="M378" s="27"/>
      <c r="O378" s="8" t="s">
        <v>522</v>
      </c>
      <c r="P378" s="8" t="s">
        <v>523</v>
      </c>
    </row>
    <row r="379" spans="1:16" s="9" customFormat="1" ht="14.25" customHeight="1" x14ac:dyDescent="0.25">
      <c r="A379" s="23"/>
      <c r="B379" s="344" t="str">
        <f>IF(Intro!$G$22="English",O379,P379)</f>
        <v xml:space="preserve">List other additional costs: </v>
      </c>
      <c r="C379" s="345"/>
      <c r="D379" s="345"/>
      <c r="E379" s="346"/>
      <c r="F379" s="63"/>
      <c r="G379" s="63"/>
      <c r="H379" s="63"/>
      <c r="I379" s="63"/>
      <c r="J379" s="63"/>
      <c r="K379" s="63"/>
      <c r="L379" s="64"/>
      <c r="M379" s="27"/>
      <c r="O379" s="8" t="s">
        <v>524</v>
      </c>
      <c r="P379" s="8" t="s">
        <v>525</v>
      </c>
    </row>
    <row r="380" spans="1:16" s="9" customFormat="1" x14ac:dyDescent="0.25">
      <c r="A380" s="23"/>
      <c r="B380" s="347"/>
      <c r="C380" s="348"/>
      <c r="D380" s="348"/>
      <c r="E380" s="348"/>
      <c r="F380" s="348"/>
      <c r="G380" s="348"/>
      <c r="H380" s="348"/>
      <c r="I380" s="348"/>
      <c r="J380" s="348"/>
      <c r="K380" s="348"/>
      <c r="L380" s="349"/>
      <c r="M380" s="27"/>
      <c r="O380" s="19" t="s">
        <v>535</v>
      </c>
      <c r="P380" s="8" t="s">
        <v>536</v>
      </c>
    </row>
    <row r="381" spans="1:16" s="9" customFormat="1" x14ac:dyDescent="0.25">
      <c r="A381" s="23"/>
      <c r="B381" s="279"/>
      <c r="C381" s="350"/>
      <c r="D381" s="350"/>
      <c r="E381" s="350"/>
      <c r="F381" s="350"/>
      <c r="G381" s="350"/>
      <c r="H381" s="350"/>
      <c r="I381" s="350"/>
      <c r="J381" s="350"/>
      <c r="K381" s="350"/>
      <c r="L381" s="281"/>
      <c r="M381" s="27"/>
      <c r="O381" s="19" t="s">
        <v>537</v>
      </c>
      <c r="P381" s="8" t="s">
        <v>538</v>
      </c>
    </row>
    <row r="382" spans="1:16" s="9" customFormat="1" x14ac:dyDescent="0.25">
      <c r="A382" s="23"/>
      <c r="B382" s="351"/>
      <c r="C382" s="352"/>
      <c r="D382" s="352"/>
      <c r="E382" s="352"/>
      <c r="F382" s="352"/>
      <c r="G382" s="352"/>
      <c r="H382" s="352"/>
      <c r="I382" s="352"/>
      <c r="J382" s="352"/>
      <c r="K382" s="352"/>
      <c r="L382" s="353"/>
      <c r="M382" s="27"/>
      <c r="O382" s="19" t="s">
        <v>539</v>
      </c>
      <c r="P382" s="8" t="s">
        <v>540</v>
      </c>
    </row>
    <row r="383" spans="1:16" s="9" customFormat="1" x14ac:dyDescent="0.25">
      <c r="A383" s="23"/>
      <c r="B383" s="136"/>
      <c r="C383" s="5"/>
      <c r="D383" s="5"/>
      <c r="E383" s="5"/>
      <c r="F383" s="5"/>
      <c r="G383" s="5"/>
      <c r="H383" s="5"/>
      <c r="I383" s="5"/>
      <c r="J383" s="5"/>
      <c r="K383" s="5"/>
      <c r="L383" s="137"/>
      <c r="M383" s="27"/>
      <c r="O383" s="19"/>
      <c r="P383" s="8"/>
    </row>
    <row r="384" spans="1:16" s="9" customFormat="1" ht="14.25" customHeight="1" x14ac:dyDescent="0.25">
      <c r="A384" s="23"/>
      <c r="B384" s="134"/>
      <c r="C384" s="135"/>
      <c r="D384" s="8"/>
      <c r="E384" s="132"/>
      <c r="F384" s="354" t="str">
        <f>IF(Intro!$G$22="English",O380,P380)</f>
        <v>2023 percentages</v>
      </c>
      <c r="G384" s="354" t="str">
        <f>IF(Intro!$G$22="English",O381,P381)</f>
        <v>2024 percentages</v>
      </c>
      <c r="H384" s="354" t="str">
        <f>IF(Intro!$G$22="English",O382,P382)</f>
        <v>2025 percentages</v>
      </c>
      <c r="I384" s="63"/>
      <c r="J384" s="63"/>
      <c r="K384" s="63"/>
      <c r="L384" s="64"/>
      <c r="M384" s="27"/>
      <c r="O384" s="19"/>
      <c r="P384" s="8"/>
    </row>
    <row r="385" spans="1:16" s="9" customFormat="1" x14ac:dyDescent="0.25">
      <c r="A385" s="23"/>
      <c r="B385" s="134"/>
      <c r="C385" s="135"/>
      <c r="D385" s="8"/>
      <c r="E385" s="132"/>
      <c r="F385" s="355"/>
      <c r="G385" s="355"/>
      <c r="H385" s="355"/>
      <c r="I385" s="63"/>
      <c r="J385" s="63"/>
      <c r="K385" s="63"/>
      <c r="L385" s="64"/>
      <c r="M385" s="27"/>
      <c r="O385" s="19"/>
      <c r="P385" s="8"/>
    </row>
    <row r="386" spans="1:16" s="9" customFormat="1" x14ac:dyDescent="0.25">
      <c r="A386" s="23"/>
      <c r="B386" s="134"/>
      <c r="C386" s="135"/>
      <c r="D386" s="8"/>
      <c r="E386" s="132"/>
      <c r="F386" s="356" t="str">
        <f>IF(Intro!$G$22="English",O386,P386)</f>
        <v>Dry freight units</v>
      </c>
      <c r="G386" s="357"/>
      <c r="H386" s="358"/>
      <c r="I386" s="63"/>
      <c r="J386" s="63"/>
      <c r="K386" s="63"/>
      <c r="L386" s="64"/>
      <c r="M386" s="27"/>
      <c r="O386" s="128" t="s">
        <v>497</v>
      </c>
      <c r="P386" s="9" t="s">
        <v>541</v>
      </c>
    </row>
    <row r="387" spans="1:16" s="9" customFormat="1" ht="15" customHeight="1" x14ac:dyDescent="0.25">
      <c r="A387" s="23"/>
      <c r="B387" s="344" t="str">
        <f>IF(Intro!$G$22="English",O387,P387)</f>
        <v>Final assembly and mounting costs</v>
      </c>
      <c r="C387" s="345"/>
      <c r="D387" s="346"/>
      <c r="E387" s="106" t="s">
        <v>72</v>
      </c>
      <c r="F387" s="133"/>
      <c r="G387" s="133"/>
      <c r="H387" s="133"/>
      <c r="I387" s="63"/>
      <c r="J387" s="63"/>
      <c r="K387" s="63"/>
      <c r="L387" s="64"/>
      <c r="M387" s="27"/>
      <c r="O387" s="126" t="s">
        <v>514</v>
      </c>
      <c r="P387" s="126" t="s">
        <v>515</v>
      </c>
    </row>
    <row r="388" spans="1:16" s="9" customFormat="1" ht="14.25" customHeight="1" x14ac:dyDescent="0.25">
      <c r="A388" s="23"/>
      <c r="B388" s="344" t="str">
        <f>IF(Intro!$G$22="English",O388,P388)</f>
        <v>General, selling and administrative costs</v>
      </c>
      <c r="C388" s="345"/>
      <c r="D388" s="346"/>
      <c r="E388" s="106" t="s">
        <v>72</v>
      </c>
      <c r="F388" s="133"/>
      <c r="G388" s="133"/>
      <c r="H388" s="133"/>
      <c r="I388" s="63"/>
      <c r="J388" s="63"/>
      <c r="K388" s="63"/>
      <c r="L388" s="64"/>
      <c r="M388" s="27"/>
      <c r="O388" s="8" t="s">
        <v>516</v>
      </c>
      <c r="P388" s="8" t="s">
        <v>517</v>
      </c>
    </row>
    <row r="389" spans="1:16" s="9" customFormat="1" ht="14.25" customHeight="1" x14ac:dyDescent="0.25">
      <c r="A389" s="23"/>
      <c r="B389" s="344" t="str">
        <f>IF(Intro!$G$22="English",O389,P389)</f>
        <v>Profit margin</v>
      </c>
      <c r="C389" s="345"/>
      <c r="D389" s="346"/>
      <c r="E389" s="106" t="s">
        <v>72</v>
      </c>
      <c r="F389" s="133"/>
      <c r="G389" s="133"/>
      <c r="H389" s="133"/>
      <c r="I389" s="63"/>
      <c r="J389" s="63"/>
      <c r="K389" s="63"/>
      <c r="L389" s="64"/>
      <c r="M389" s="27"/>
      <c r="O389" s="8" t="s">
        <v>518</v>
      </c>
      <c r="P389" s="8" t="s">
        <v>519</v>
      </c>
    </row>
    <row r="390" spans="1:16" s="9" customFormat="1" ht="14.25" customHeight="1" x14ac:dyDescent="0.25">
      <c r="A390" s="23"/>
      <c r="B390" s="344" t="str">
        <f>IF(Intro!$G$22="English",O390,P390)</f>
        <v>Freight costs</v>
      </c>
      <c r="C390" s="345"/>
      <c r="D390" s="346"/>
      <c r="E390" s="106" t="s">
        <v>72</v>
      </c>
      <c r="F390" s="133"/>
      <c r="G390" s="133"/>
      <c r="H390" s="133"/>
      <c r="I390" s="63"/>
      <c r="J390" s="63"/>
      <c r="K390" s="63"/>
      <c r="L390" s="64"/>
      <c r="M390" s="27"/>
      <c r="O390" s="8" t="s">
        <v>520</v>
      </c>
      <c r="P390" s="8" t="s">
        <v>521</v>
      </c>
    </row>
    <row r="391" spans="1:16" s="9" customFormat="1" ht="14.25" customHeight="1" x14ac:dyDescent="0.25">
      <c r="A391" s="23"/>
      <c r="B391" s="344" t="str">
        <f>IF(Intro!$G$22="English",O391,P391)</f>
        <v>Other costs (if applicable)</v>
      </c>
      <c r="C391" s="345"/>
      <c r="D391" s="346"/>
      <c r="E391" s="106" t="s">
        <v>72</v>
      </c>
      <c r="F391" s="133"/>
      <c r="G391" s="133"/>
      <c r="H391" s="133"/>
      <c r="I391" s="63"/>
      <c r="J391" s="63"/>
      <c r="K391" s="63"/>
      <c r="L391" s="64"/>
      <c r="M391" s="27"/>
      <c r="O391" s="8" t="s">
        <v>522</v>
      </c>
      <c r="P391" s="8" t="s">
        <v>523</v>
      </c>
    </row>
    <row r="392" spans="1:16" s="9" customFormat="1" ht="14.25" customHeight="1" x14ac:dyDescent="0.25">
      <c r="A392" s="23"/>
      <c r="B392" s="344" t="str">
        <f>IF(Intro!$G$22="English",O392,P392)</f>
        <v xml:space="preserve">List other additional costs: </v>
      </c>
      <c r="C392" s="345"/>
      <c r="D392" s="345"/>
      <c r="E392" s="346"/>
      <c r="F392" s="63"/>
      <c r="G392" s="63"/>
      <c r="H392" s="63"/>
      <c r="I392" s="63"/>
      <c r="J392" s="63"/>
      <c r="K392" s="63"/>
      <c r="L392" s="64"/>
      <c r="M392" s="27"/>
      <c r="O392" s="8" t="s">
        <v>524</v>
      </c>
      <c r="P392" s="8" t="s">
        <v>525</v>
      </c>
    </row>
    <row r="393" spans="1:16" s="9" customFormat="1" x14ac:dyDescent="0.25">
      <c r="A393" s="23"/>
      <c r="B393" s="347"/>
      <c r="C393" s="348"/>
      <c r="D393" s="348"/>
      <c r="E393" s="348"/>
      <c r="F393" s="348"/>
      <c r="G393" s="348"/>
      <c r="H393" s="348"/>
      <c r="I393" s="348"/>
      <c r="J393" s="348"/>
      <c r="K393" s="348"/>
      <c r="L393" s="349"/>
      <c r="M393" s="27"/>
      <c r="O393" s="19"/>
      <c r="P393" s="8"/>
    </row>
    <row r="394" spans="1:16" s="9" customFormat="1" x14ac:dyDescent="0.25">
      <c r="A394" s="23"/>
      <c r="B394" s="279"/>
      <c r="C394" s="350"/>
      <c r="D394" s="350"/>
      <c r="E394" s="350"/>
      <c r="F394" s="350"/>
      <c r="G394" s="350"/>
      <c r="H394" s="350"/>
      <c r="I394" s="350"/>
      <c r="J394" s="350"/>
      <c r="K394" s="350"/>
      <c r="L394" s="281"/>
      <c r="M394" s="27"/>
      <c r="O394" s="19"/>
      <c r="P394" s="8"/>
    </row>
    <row r="395" spans="1:16" s="9" customFormat="1" x14ac:dyDescent="0.25">
      <c r="A395" s="23"/>
      <c r="B395" s="351"/>
      <c r="C395" s="352"/>
      <c r="D395" s="352"/>
      <c r="E395" s="352"/>
      <c r="F395" s="352"/>
      <c r="G395" s="352"/>
      <c r="H395" s="352"/>
      <c r="I395" s="352"/>
      <c r="J395" s="352"/>
      <c r="K395" s="352"/>
      <c r="L395" s="353"/>
      <c r="M395" s="27"/>
      <c r="O395" s="19"/>
      <c r="P395" s="8"/>
    </row>
    <row r="396" spans="1:16" s="9" customFormat="1" x14ac:dyDescent="0.25">
      <c r="A396" s="23"/>
      <c r="B396" s="138"/>
      <c r="C396" s="5"/>
      <c r="D396" s="5"/>
      <c r="E396" s="5"/>
      <c r="F396" s="5"/>
      <c r="G396" s="5"/>
      <c r="H396" s="5"/>
      <c r="I396" s="5"/>
      <c r="J396" s="5"/>
      <c r="K396" s="5"/>
      <c r="L396" s="139"/>
      <c r="M396" s="27"/>
      <c r="O396" s="19"/>
      <c r="P396" s="8"/>
    </row>
    <row r="397" spans="1:16" s="9" customFormat="1" ht="14.25" customHeight="1" x14ac:dyDescent="0.25">
      <c r="A397" s="23"/>
      <c r="B397" s="134"/>
      <c r="C397" s="135"/>
      <c r="D397" s="8"/>
      <c r="E397" s="132"/>
      <c r="F397" s="354" t="str">
        <f>IF(Intro!$G$22="English",O380,P380)</f>
        <v>2023 percentages</v>
      </c>
      <c r="G397" s="354" t="str">
        <f>IF(Intro!$G$22="English",O381,P381)</f>
        <v>2024 percentages</v>
      </c>
      <c r="H397" s="354" t="str">
        <f>IF(Intro!$G$22="English",O382,P382)</f>
        <v>2025 percentages</v>
      </c>
      <c r="I397" s="63"/>
      <c r="J397" s="63"/>
      <c r="K397" s="63"/>
      <c r="L397" s="64"/>
      <c r="M397" s="27"/>
      <c r="O397" s="19"/>
      <c r="P397" s="8"/>
    </row>
    <row r="398" spans="1:16" s="9" customFormat="1" x14ac:dyDescent="0.25">
      <c r="A398" s="23"/>
      <c r="B398" s="134"/>
      <c r="C398" s="135"/>
      <c r="D398" s="8"/>
      <c r="E398" s="132"/>
      <c r="F398" s="355"/>
      <c r="G398" s="355"/>
      <c r="H398" s="355"/>
      <c r="I398" s="63"/>
      <c r="J398" s="63"/>
      <c r="K398" s="63"/>
      <c r="L398" s="64"/>
      <c r="M398" s="27"/>
      <c r="O398" s="19"/>
      <c r="P398" s="8"/>
    </row>
    <row r="399" spans="1:16" s="9" customFormat="1" x14ac:dyDescent="0.25">
      <c r="A399" s="23"/>
      <c r="B399" s="134"/>
      <c r="C399" s="135"/>
      <c r="D399" s="8"/>
      <c r="E399" s="132"/>
      <c r="F399" s="356" t="str">
        <f>IF(Intro!$G$22="English",O399,P399)</f>
        <v>All other</v>
      </c>
      <c r="G399" s="357"/>
      <c r="H399" s="358"/>
      <c r="I399" s="63"/>
      <c r="J399" s="63"/>
      <c r="K399" s="63"/>
      <c r="L399" s="64"/>
      <c r="M399" s="27"/>
      <c r="O399" s="128" t="s">
        <v>499</v>
      </c>
      <c r="P399" s="9" t="s">
        <v>500</v>
      </c>
    </row>
    <row r="400" spans="1:16" s="9" customFormat="1" ht="15" customHeight="1" x14ac:dyDescent="0.25">
      <c r="A400" s="23"/>
      <c r="B400" s="344" t="str">
        <f>IF(Intro!$G$22="English",O400,P400)</f>
        <v>Final assembly and mounting costs</v>
      </c>
      <c r="C400" s="345"/>
      <c r="D400" s="346"/>
      <c r="E400" s="106" t="s">
        <v>72</v>
      </c>
      <c r="F400" s="133"/>
      <c r="G400" s="133"/>
      <c r="H400" s="133"/>
      <c r="I400" s="63"/>
      <c r="J400" s="63"/>
      <c r="K400" s="63"/>
      <c r="L400" s="64"/>
      <c r="M400" s="27"/>
      <c r="O400" s="126" t="s">
        <v>514</v>
      </c>
      <c r="P400" s="126" t="s">
        <v>515</v>
      </c>
    </row>
    <row r="401" spans="1:19" s="9" customFormat="1" ht="14.25" customHeight="1" x14ac:dyDescent="0.25">
      <c r="A401" s="23"/>
      <c r="B401" s="344" t="str">
        <f>IF(Intro!$G$22="English",O401,P401)</f>
        <v>General, selling and administrative costs</v>
      </c>
      <c r="C401" s="345"/>
      <c r="D401" s="346"/>
      <c r="E401" s="106" t="s">
        <v>72</v>
      </c>
      <c r="F401" s="133"/>
      <c r="G401" s="133"/>
      <c r="H401" s="133"/>
      <c r="I401" s="63"/>
      <c r="J401" s="63"/>
      <c r="K401" s="63"/>
      <c r="L401" s="64"/>
      <c r="M401" s="27"/>
      <c r="O401" s="8" t="s">
        <v>516</v>
      </c>
      <c r="P401" s="8" t="s">
        <v>517</v>
      </c>
    </row>
    <row r="402" spans="1:19" s="9" customFormat="1" ht="14.25" customHeight="1" x14ac:dyDescent="0.25">
      <c r="A402" s="23"/>
      <c r="B402" s="344" t="str">
        <f>IF(Intro!$G$22="English",O402,P402)</f>
        <v>Profit margin</v>
      </c>
      <c r="C402" s="345"/>
      <c r="D402" s="346"/>
      <c r="E402" s="106" t="s">
        <v>72</v>
      </c>
      <c r="F402" s="133"/>
      <c r="G402" s="133"/>
      <c r="H402" s="133"/>
      <c r="I402" s="63"/>
      <c r="J402" s="63"/>
      <c r="K402" s="63"/>
      <c r="L402" s="64"/>
      <c r="M402" s="27"/>
      <c r="O402" s="8" t="s">
        <v>518</v>
      </c>
      <c r="P402" s="8" t="s">
        <v>519</v>
      </c>
    </row>
    <row r="403" spans="1:19" s="9" customFormat="1" ht="14.25" customHeight="1" x14ac:dyDescent="0.25">
      <c r="A403" s="23"/>
      <c r="B403" s="344" t="str">
        <f>IF(Intro!$G$22="English",O403,P403)</f>
        <v>Freight costs</v>
      </c>
      <c r="C403" s="345"/>
      <c r="D403" s="346"/>
      <c r="E403" s="106" t="s">
        <v>72</v>
      </c>
      <c r="F403" s="133"/>
      <c r="G403" s="133"/>
      <c r="H403" s="133"/>
      <c r="I403" s="63"/>
      <c r="J403" s="63"/>
      <c r="K403" s="63"/>
      <c r="L403" s="64"/>
      <c r="M403" s="27"/>
      <c r="O403" s="8" t="s">
        <v>520</v>
      </c>
      <c r="P403" s="8" t="s">
        <v>521</v>
      </c>
    </row>
    <row r="404" spans="1:19" s="9" customFormat="1" ht="14.25" customHeight="1" x14ac:dyDescent="0.25">
      <c r="A404" s="23"/>
      <c r="B404" s="344" t="str">
        <f>IF(Intro!$G$22="English",O404,P404)</f>
        <v>Other costs (if applicable)</v>
      </c>
      <c r="C404" s="345"/>
      <c r="D404" s="346"/>
      <c r="E404" s="106" t="s">
        <v>72</v>
      </c>
      <c r="F404" s="133"/>
      <c r="G404" s="133"/>
      <c r="H404" s="133"/>
      <c r="I404" s="63"/>
      <c r="J404" s="63"/>
      <c r="K404" s="63"/>
      <c r="L404" s="64"/>
      <c r="M404" s="27"/>
      <c r="O404" s="8" t="s">
        <v>522</v>
      </c>
      <c r="P404" s="8" t="s">
        <v>523</v>
      </c>
    </row>
    <row r="405" spans="1:19" s="9" customFormat="1" ht="14.25" customHeight="1" x14ac:dyDescent="0.25">
      <c r="A405" s="23"/>
      <c r="B405" s="344" t="str">
        <f>IF(Intro!$G$22="English",O405,P405)</f>
        <v xml:space="preserve">List other additional costs: </v>
      </c>
      <c r="C405" s="345"/>
      <c r="D405" s="345"/>
      <c r="E405" s="346"/>
      <c r="F405" s="63"/>
      <c r="G405" s="63"/>
      <c r="H405" s="63"/>
      <c r="I405" s="63"/>
      <c r="J405" s="63"/>
      <c r="K405" s="63"/>
      <c r="L405" s="64"/>
      <c r="M405" s="27"/>
      <c r="O405" s="8" t="s">
        <v>524</v>
      </c>
      <c r="P405" s="8" t="s">
        <v>525</v>
      </c>
    </row>
    <row r="406" spans="1:19" s="9" customFormat="1" x14ac:dyDescent="0.25">
      <c r="A406" s="23"/>
      <c r="B406" s="347"/>
      <c r="C406" s="348"/>
      <c r="D406" s="348"/>
      <c r="E406" s="348"/>
      <c r="F406" s="348"/>
      <c r="G406" s="348"/>
      <c r="H406" s="348"/>
      <c r="I406" s="348"/>
      <c r="J406" s="348"/>
      <c r="K406" s="348"/>
      <c r="L406" s="349"/>
      <c r="M406" s="27"/>
      <c r="O406" s="19"/>
      <c r="P406" s="8"/>
    </row>
    <row r="407" spans="1:19" s="9" customFormat="1" x14ac:dyDescent="0.25">
      <c r="A407" s="23"/>
      <c r="B407" s="279"/>
      <c r="C407" s="350"/>
      <c r="D407" s="350"/>
      <c r="E407" s="350"/>
      <c r="F407" s="350"/>
      <c r="G407" s="350"/>
      <c r="H407" s="350"/>
      <c r="I407" s="350"/>
      <c r="J407" s="350"/>
      <c r="K407" s="350"/>
      <c r="L407" s="281"/>
      <c r="M407" s="27"/>
      <c r="O407" s="19"/>
      <c r="P407" s="8"/>
    </row>
    <row r="408" spans="1:19" s="9" customFormat="1" x14ac:dyDescent="0.25">
      <c r="A408" s="23"/>
      <c r="B408" s="351"/>
      <c r="C408" s="352"/>
      <c r="D408" s="352"/>
      <c r="E408" s="352"/>
      <c r="F408" s="352"/>
      <c r="G408" s="352"/>
      <c r="H408" s="352"/>
      <c r="I408" s="352"/>
      <c r="J408" s="352"/>
      <c r="K408" s="352"/>
      <c r="L408" s="353"/>
      <c r="M408" s="27"/>
      <c r="O408" s="19"/>
      <c r="P408" s="8"/>
    </row>
    <row r="409" spans="1:19" s="27" customFormat="1" x14ac:dyDescent="0.25">
      <c r="A409" s="78"/>
      <c r="B409" s="75"/>
      <c r="C409" s="76"/>
      <c r="D409" s="76"/>
      <c r="E409" s="76"/>
      <c r="F409" s="76"/>
      <c r="G409" s="76"/>
      <c r="H409" s="76"/>
      <c r="I409" s="76"/>
      <c r="J409" s="76"/>
      <c r="K409" s="76"/>
      <c r="L409" s="77"/>
      <c r="O409" s="8"/>
      <c r="P409" s="8"/>
      <c r="Q409" s="8"/>
      <c r="R409" s="8"/>
      <c r="S409" s="8"/>
    </row>
  </sheetData>
  <sheetProtection algorithmName="SHA-512" hashValue="hP3kcgrZfRopuEubuOOWBsyRw/HXt0ICNxiplgIbtHlVtimNrR+7tRWlF31OBJYa7B4XGdS/S167H4mdGbGacw==" saltValue="M9WG5tXE1VfXPkjKGpCm+w==" spinCount="100000" sheet="1" objects="1" scenarios="1" selectLockedCells="1"/>
  <mergeCells count="338">
    <mergeCell ref="B378:D378"/>
    <mergeCell ref="B380:L382"/>
    <mergeCell ref="B366:L366"/>
    <mergeCell ref="B368:L368"/>
    <mergeCell ref="B369:L369"/>
    <mergeCell ref="F371:F372"/>
    <mergeCell ref="G371:G372"/>
    <mergeCell ref="B374:D374"/>
    <mergeCell ref="B376:D376"/>
    <mergeCell ref="B377:D377"/>
    <mergeCell ref="H371:H372"/>
    <mergeCell ref="B375:D375"/>
    <mergeCell ref="F373:H373"/>
    <mergeCell ref="B114:D114"/>
    <mergeCell ref="E114:G114"/>
    <mergeCell ref="B117:D117"/>
    <mergeCell ref="E117:G117"/>
    <mergeCell ref="B115:D116"/>
    <mergeCell ref="B131:G133"/>
    <mergeCell ref="B124:D124"/>
    <mergeCell ref="E124:G124"/>
    <mergeCell ref="B125:D125"/>
    <mergeCell ref="E125:G125"/>
    <mergeCell ref="B126:D126"/>
    <mergeCell ref="E126:G126"/>
    <mergeCell ref="B118:D118"/>
    <mergeCell ref="E118:G118"/>
    <mergeCell ref="B119:G121"/>
    <mergeCell ref="B123:D123"/>
    <mergeCell ref="E123:G123"/>
    <mergeCell ref="B129:D129"/>
    <mergeCell ref="E129:G129"/>
    <mergeCell ref="B130:D130"/>
    <mergeCell ref="E130:G130"/>
    <mergeCell ref="B127:D128"/>
    <mergeCell ref="B102:D102"/>
    <mergeCell ref="E102:G102"/>
    <mergeCell ref="B103:G105"/>
    <mergeCell ref="B111:D111"/>
    <mergeCell ref="E111:G111"/>
    <mergeCell ref="B112:D112"/>
    <mergeCell ref="E112:G112"/>
    <mergeCell ref="B113:D113"/>
    <mergeCell ref="E113:G113"/>
    <mergeCell ref="E95:G95"/>
    <mergeCell ref="B96:D96"/>
    <mergeCell ref="E96:G96"/>
    <mergeCell ref="B97:D97"/>
    <mergeCell ref="E97:G97"/>
    <mergeCell ref="B98:D98"/>
    <mergeCell ref="E98:G98"/>
    <mergeCell ref="B101:D101"/>
    <mergeCell ref="E101:G101"/>
    <mergeCell ref="G156:L157"/>
    <mergeCell ref="B146:B147"/>
    <mergeCell ref="C146:F147"/>
    <mergeCell ref="G146:L147"/>
    <mergeCell ref="B144:B145"/>
    <mergeCell ref="B154:B155"/>
    <mergeCell ref="B48:L48"/>
    <mergeCell ref="B67:D67"/>
    <mergeCell ref="E67:G67"/>
    <mergeCell ref="B61:D61"/>
    <mergeCell ref="E61:G61"/>
    <mergeCell ref="B62:D62"/>
    <mergeCell ref="E62:G62"/>
    <mergeCell ref="B56:D56"/>
    <mergeCell ref="E56:G56"/>
    <mergeCell ref="B57:D57"/>
    <mergeCell ref="E57:G57"/>
    <mergeCell ref="B58:D58"/>
    <mergeCell ref="E58:G58"/>
    <mergeCell ref="B63:G65"/>
    <mergeCell ref="B53:J53"/>
    <mergeCell ref="B54:J54"/>
    <mergeCell ref="B66:J66"/>
    <mergeCell ref="B86:D86"/>
    <mergeCell ref="B250:L250"/>
    <mergeCell ref="B241:D241"/>
    <mergeCell ref="B248:D248"/>
    <mergeCell ref="B171:D171"/>
    <mergeCell ref="B178:L178"/>
    <mergeCell ref="B194:L194"/>
    <mergeCell ref="E171:F171"/>
    <mergeCell ref="B200:L200"/>
    <mergeCell ref="E204:F204"/>
    <mergeCell ref="E205:F205"/>
    <mergeCell ref="E215:L218"/>
    <mergeCell ref="E248:H248"/>
    <mergeCell ref="E241:H241"/>
    <mergeCell ref="B172:D175"/>
    <mergeCell ref="E172:L175"/>
    <mergeCell ref="B183:L190"/>
    <mergeCell ref="B215:D218"/>
    <mergeCell ref="B245:L246"/>
    <mergeCell ref="E206:F206"/>
    <mergeCell ref="E207:F207"/>
    <mergeCell ref="E208:F208"/>
    <mergeCell ref="E209:F209"/>
    <mergeCell ref="E210:F210"/>
    <mergeCell ref="E211:F211"/>
    <mergeCell ref="B156:B157"/>
    <mergeCell ref="C156:F157"/>
    <mergeCell ref="B169:D169"/>
    <mergeCell ref="G152:L153"/>
    <mergeCell ref="E230:F230"/>
    <mergeCell ref="B226:D227"/>
    <mergeCell ref="E226:F227"/>
    <mergeCell ref="B205:D205"/>
    <mergeCell ref="B206:D206"/>
    <mergeCell ref="B228:D229"/>
    <mergeCell ref="E228:F229"/>
    <mergeCell ref="B222:L222"/>
    <mergeCell ref="B207:D207"/>
    <mergeCell ref="B214:D214"/>
    <mergeCell ref="B224:D224"/>
    <mergeCell ref="B170:D170"/>
    <mergeCell ref="E170:F170"/>
    <mergeCell ref="G170:H170"/>
    <mergeCell ref="E167:F167"/>
    <mergeCell ref="B167:D167"/>
    <mergeCell ref="B158:B159"/>
    <mergeCell ref="C158:F159"/>
    <mergeCell ref="G158:L159"/>
    <mergeCell ref="B163:L164"/>
    <mergeCell ref="B161:L161"/>
    <mergeCell ref="B179:L179"/>
    <mergeCell ref="B192:L192"/>
    <mergeCell ref="B198:L198"/>
    <mergeCell ref="B220:L220"/>
    <mergeCell ref="B236:L236"/>
    <mergeCell ref="B243:L243"/>
    <mergeCell ref="E225:F225"/>
    <mergeCell ref="B231:D234"/>
    <mergeCell ref="E231:L234"/>
    <mergeCell ref="B238:L239"/>
    <mergeCell ref="B252:L252"/>
    <mergeCell ref="B254:D254"/>
    <mergeCell ref="B272:C272"/>
    <mergeCell ref="B327:C327"/>
    <mergeCell ref="B333:C333"/>
    <mergeCell ref="B353:C353"/>
    <mergeCell ref="E254:H254"/>
    <mergeCell ref="B258:L265"/>
    <mergeCell ref="B274:L281"/>
    <mergeCell ref="B269:L270"/>
    <mergeCell ref="B313:L320"/>
    <mergeCell ref="B340:L347"/>
    <mergeCell ref="B287:L294"/>
    <mergeCell ref="B267:L267"/>
    <mergeCell ref="B283:L283"/>
    <mergeCell ref="B296:L296"/>
    <mergeCell ref="B309:L309"/>
    <mergeCell ref="B322:L322"/>
    <mergeCell ref="B329:L329"/>
    <mergeCell ref="B335:L335"/>
    <mergeCell ref="B349:L349"/>
    <mergeCell ref="E272:F272"/>
    <mergeCell ref="B357:L364"/>
    <mergeCell ref="B337:L338"/>
    <mergeCell ref="B324:L325"/>
    <mergeCell ref="B15:L15"/>
    <mergeCell ref="G166:H166"/>
    <mergeCell ref="G139:L139"/>
    <mergeCell ref="E196:F196"/>
    <mergeCell ref="B196:D196"/>
    <mergeCell ref="B202:D202"/>
    <mergeCell ref="B203:D203"/>
    <mergeCell ref="B204:D204"/>
    <mergeCell ref="B355:L355"/>
    <mergeCell ref="B285:L285"/>
    <mergeCell ref="B298:L298"/>
    <mergeCell ref="B311:L311"/>
    <mergeCell ref="E327:F327"/>
    <mergeCell ref="B331:L331"/>
    <mergeCell ref="E333:F333"/>
    <mergeCell ref="B351:L351"/>
    <mergeCell ref="B300:L307"/>
    <mergeCell ref="B225:D225"/>
    <mergeCell ref="B230:D230"/>
    <mergeCell ref="B168:D168"/>
    <mergeCell ref="E353:F353"/>
    <mergeCell ref="B12:L12"/>
    <mergeCell ref="B13:L13"/>
    <mergeCell ref="B137:L137"/>
    <mergeCell ref="B181:L181"/>
    <mergeCell ref="E166:F166"/>
    <mergeCell ref="C139:F139"/>
    <mergeCell ref="E168:F168"/>
    <mergeCell ref="G167:H167"/>
    <mergeCell ref="G168:H168"/>
    <mergeCell ref="G171:H171"/>
    <mergeCell ref="G169:H169"/>
    <mergeCell ref="E169:F169"/>
    <mergeCell ref="B166:D166"/>
    <mergeCell ref="B18:L20"/>
    <mergeCell ref="H22:H23"/>
    <mergeCell ref="I22:I23"/>
    <mergeCell ref="J22:J23"/>
    <mergeCell ref="B140:B141"/>
    <mergeCell ref="C144:F145"/>
    <mergeCell ref="G144:L145"/>
    <mergeCell ref="C140:F141"/>
    <mergeCell ref="G140:L141"/>
    <mergeCell ref="B142:B143"/>
    <mergeCell ref="B16:L16"/>
    <mergeCell ref="E34:G34"/>
    <mergeCell ref="E35:G35"/>
    <mergeCell ref="B4:L4"/>
    <mergeCell ref="B5:L5"/>
    <mergeCell ref="B6:L6"/>
    <mergeCell ref="B256:L256"/>
    <mergeCell ref="E202:F202"/>
    <mergeCell ref="E214:F214"/>
    <mergeCell ref="E224:F224"/>
    <mergeCell ref="E212:F212"/>
    <mergeCell ref="B208:D208"/>
    <mergeCell ref="B209:D209"/>
    <mergeCell ref="B210:D210"/>
    <mergeCell ref="B211:D211"/>
    <mergeCell ref="B212:D212"/>
    <mergeCell ref="B213:D213"/>
    <mergeCell ref="E203:F203"/>
    <mergeCell ref="E213:F213"/>
    <mergeCell ref="B8:L8"/>
    <mergeCell ref="B9:L9"/>
    <mergeCell ref="B10:L10"/>
    <mergeCell ref="B148:B149"/>
    <mergeCell ref="B24:D26"/>
    <mergeCell ref="B34:D35"/>
    <mergeCell ref="B33:D33"/>
    <mergeCell ref="B27:D29"/>
    <mergeCell ref="B30:D32"/>
    <mergeCell ref="E30:G30"/>
    <mergeCell ref="E31:G31"/>
    <mergeCell ref="E32:G32"/>
    <mergeCell ref="E24:G24"/>
    <mergeCell ref="E25:G25"/>
    <mergeCell ref="E26:G26"/>
    <mergeCell ref="E27:G27"/>
    <mergeCell ref="E28:G28"/>
    <mergeCell ref="E29:G29"/>
    <mergeCell ref="E33:G33"/>
    <mergeCell ref="B68:D68"/>
    <mergeCell ref="E68:G68"/>
    <mergeCell ref="H79:H80"/>
    <mergeCell ref="I79:I80"/>
    <mergeCell ref="J79:J80"/>
    <mergeCell ref="H107:H108"/>
    <mergeCell ref="I107:I108"/>
    <mergeCell ref="B42:G44"/>
    <mergeCell ref="E36:G36"/>
    <mergeCell ref="E37:G37"/>
    <mergeCell ref="E38:G38"/>
    <mergeCell ref="E39:G39"/>
    <mergeCell ref="E40:G40"/>
    <mergeCell ref="E41:G41"/>
    <mergeCell ref="B36:D38"/>
    <mergeCell ref="B39:D41"/>
    <mergeCell ref="B46:L46"/>
    <mergeCell ref="H51:H52"/>
    <mergeCell ref="I51:I52"/>
    <mergeCell ref="J51:J52"/>
    <mergeCell ref="B55:D55"/>
    <mergeCell ref="E55:G55"/>
    <mergeCell ref="E86:G86"/>
    <mergeCell ref="B89:D89"/>
    <mergeCell ref="B85:D85"/>
    <mergeCell ref="E85:G85"/>
    <mergeCell ref="C154:F155"/>
    <mergeCell ref="G154:L155"/>
    <mergeCell ref="B74:D74"/>
    <mergeCell ref="E74:G74"/>
    <mergeCell ref="B75:G77"/>
    <mergeCell ref="B83:D83"/>
    <mergeCell ref="E83:G83"/>
    <mergeCell ref="B135:L135"/>
    <mergeCell ref="G148:L149"/>
    <mergeCell ref="B150:B151"/>
    <mergeCell ref="C150:F151"/>
    <mergeCell ref="G150:L151"/>
    <mergeCell ref="B152:B153"/>
    <mergeCell ref="C152:F153"/>
    <mergeCell ref="C148:F149"/>
    <mergeCell ref="C142:F143"/>
    <mergeCell ref="G142:L143"/>
    <mergeCell ref="E89:G89"/>
    <mergeCell ref="B90:D90"/>
    <mergeCell ref="E90:G90"/>
    <mergeCell ref="B91:G93"/>
    <mergeCell ref="B95:D95"/>
    <mergeCell ref="B81:J81"/>
    <mergeCell ref="B82:J82"/>
    <mergeCell ref="B94:J94"/>
    <mergeCell ref="B109:J109"/>
    <mergeCell ref="B110:J110"/>
    <mergeCell ref="B122:J122"/>
    <mergeCell ref="J107:J108"/>
    <mergeCell ref="B59:D60"/>
    <mergeCell ref="E59:K59"/>
    <mergeCell ref="B71:D72"/>
    <mergeCell ref="E71:K71"/>
    <mergeCell ref="B87:D88"/>
    <mergeCell ref="E87:K87"/>
    <mergeCell ref="E88:K88"/>
    <mergeCell ref="B99:D100"/>
    <mergeCell ref="E100:K100"/>
    <mergeCell ref="B69:D69"/>
    <mergeCell ref="E69:G69"/>
    <mergeCell ref="B70:D70"/>
    <mergeCell ref="E70:G70"/>
    <mergeCell ref="B73:D73"/>
    <mergeCell ref="E73:G73"/>
    <mergeCell ref="B84:D84"/>
    <mergeCell ref="E84:G84"/>
    <mergeCell ref="B403:D403"/>
    <mergeCell ref="B404:D404"/>
    <mergeCell ref="B406:L408"/>
    <mergeCell ref="B379:E379"/>
    <mergeCell ref="B392:E392"/>
    <mergeCell ref="B405:E405"/>
    <mergeCell ref="B393:L395"/>
    <mergeCell ref="F397:F398"/>
    <mergeCell ref="G397:G398"/>
    <mergeCell ref="H397:H398"/>
    <mergeCell ref="F399:H399"/>
    <mergeCell ref="B400:D400"/>
    <mergeCell ref="B401:D401"/>
    <mergeCell ref="B402:D402"/>
    <mergeCell ref="F384:F385"/>
    <mergeCell ref="G384:G385"/>
    <mergeCell ref="H384:H385"/>
    <mergeCell ref="F386:H386"/>
    <mergeCell ref="B387:D387"/>
    <mergeCell ref="B388:D388"/>
    <mergeCell ref="B389:D389"/>
    <mergeCell ref="B390:D390"/>
    <mergeCell ref="B391:D391"/>
  </mergeCells>
  <dataValidations count="7">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357 B290:B291 B343:B344 B359:B360 B303:B304 B315:B316 B34 B183:B185 B258 B274 B287 B300 B313 B340 B42 B260:B261 B277:B278 B63 B75 B91 B103 B119 B131" xr:uid="{730C0B11-10B9-4DD2-B56F-0CFBA0976A3A}">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333:F333 E353:F353 E272:F272 E327:F327 C140 G140 C142 G142 C144 G144 C146 G146 C148 G148 C150 G150 C152 G152 C154 G154 C156 G156 C158 G158 B380 B393 B406" xr:uid="{4602BE15-5A69-4D12-8AC3-246829F98249}">
      <formula1>1000</formula1>
    </dataValidation>
    <dataValidation type="list" operator="lessThanOrEqual" allowBlank="1" error="Maximum length reached. Please use the AddPub tab to add further info./La limite maximale de caractères est atteinte. SVP utiliser l'onglet AddPub pour ajouter plus d'information." prompt="1000 character limit/limite de 1000 caractères" sqref="E228 E226" xr:uid="{F13BD6EE-D99E-4B7A-8950-67CA5621B258}">
      <formula1>"X"</formula1>
    </dataValidation>
    <dataValidation type="list" allowBlank="1" showInputMessage="1" showErrorMessage="1" sqref="E202:F214 E224:F225 E230:F230" xr:uid="{7D716C9D-8388-406B-96ED-1865DA7E0FC9}">
      <formula1>"X"</formula1>
    </dataValidation>
    <dataValidation type="textLength" operator="lessThanOrEqual" allowBlank="1" showErrorMessage="1" error="Maximum length reached. Please use the AddPro tab to add further info./La limite maximale de caractères est atteinte. SVP utiliser l'onglet AddPro pour ajouter plus d'information." prompt="1000 character limit/limite de 1000 caractères" sqref="H24:L25 H27:L28 H33:L34 H36:L37 H39:L40 H30:L31 H61:K62 H123:K126 H73:K74 H67:K70 H89:K90 H83:K86 H101:K102 H95:K98 H117:K118 H111:K114 H129:K130 H55:K58" xr:uid="{88CFCAF7-8C4D-482E-8FD1-5F97BA651BDC}">
      <formula1>1000</formula1>
    </dataValidation>
    <dataValidation type="list" operator="lessThanOrEqual" allowBlank="1" showErrorMessage="1" prompt="1000 character limit/limite de 1000 caractères" sqref="E167:H171" xr:uid="{E8E450E9-3AF8-4797-AF7C-A7504B0E0D6A}">
      <formula1>"X"</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E387:E391 E374:E378 F374:H379 F387:H392 F400:H405 E400:E404" xr:uid="{77802553-EA49-4EE0-9FE9-A2923188B0C1}">
      <formula1>1000</formula1>
    </dataValidation>
  </dataValidations>
  <printOptions horizontalCentered="1"/>
  <pageMargins left="0.25" right="0.25" top="0.75" bottom="0.75" header="0.3" footer="0.3"/>
  <pageSetup scale="63" fitToHeight="0" orientation="portrait" r:id="rId1"/>
  <headerFooter>
    <oddFooter>&amp;L&amp;A</oddFooter>
  </headerFooter>
  <rowBreaks count="8" manualBreakCount="8">
    <brk id="44" min="1" max="11" man="1"/>
    <brk id="77" min="1" max="11" man="1"/>
    <brk id="105" min="1" max="11" man="1"/>
    <brk id="134" min="1" max="11" man="1"/>
    <brk id="190" min="1" max="11" man="1"/>
    <brk id="242" min="1" max="11" man="1"/>
    <brk id="295" min="1" max="11" man="1"/>
    <brk id="348" min="1" max="11"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9AD4E2EE-DF4A-4586-92E8-E9184DE1E672}">
          <x14:formula1>
            <xm:f>Variables!$D$63:$D$66</xm:f>
          </x14:formula1>
          <xm:sqref>E196:F196</xm:sqref>
        </x14:dataValidation>
        <x14:dataValidation type="list" operator="lessThanOrEqual" allowBlank="1" showErrorMessage="1" prompt="1000 character limit/limite de 1000 caractères" xr:uid="{DC9FE539-8C04-4B81-A2E5-9B8A97C597E9}">
          <x14:formula1>
            <xm:f>Variables!$D$68:$D$71</xm:f>
          </x14:formula1>
          <xm:sqref>E241:H241</xm:sqref>
        </x14:dataValidation>
        <x14:dataValidation type="list" operator="lessThanOrEqual" allowBlank="1" showErrorMessage="1" prompt="1000 character limit/limite de 1000 caractères" xr:uid="{D4B0EF86-3196-4A24-A120-610E45693DB6}">
          <x14:formula1>
            <xm:f>Variables!$D$73:$D$79</xm:f>
          </x14:formula1>
          <xm:sqref>E248:H248</xm:sqref>
        </x14:dataValidation>
        <x14:dataValidation type="list" operator="lessThanOrEqual" allowBlank="1" showErrorMessage="1" prompt="1000 character limit/limite de 1000 caractères" xr:uid="{A2B63DE2-B172-4BE0-8266-BA3543D08A92}">
          <x14:formula1>
            <xm:f>Variables!$D$30:$D$32</xm:f>
          </x14:formula1>
          <xm:sqref>E254:H254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CA61-0CAA-493F-8F0A-434E97206751}">
  <sheetPr>
    <tabColor rgb="FF92D050"/>
    <pageSetUpPr fitToPage="1"/>
  </sheetPr>
  <dimension ref="A1:P63"/>
  <sheetViews>
    <sheetView showGridLines="0" workbookViewId="0">
      <selection activeCell="O1" sqref="O1:P1048576"/>
    </sheetView>
  </sheetViews>
  <sheetFormatPr defaultColWidth="9.28515625" defaultRowHeight="14.25" x14ac:dyDescent="0.25"/>
  <cols>
    <col min="1" max="1" width="1.7109375" style="6" customWidth="1"/>
    <col min="2" max="2" width="12.140625" style="5" customWidth="1"/>
    <col min="3" max="3" width="5.7109375" style="5" customWidth="1"/>
    <col min="4" max="4" width="18.5703125" style="5" customWidth="1"/>
    <col min="5" max="12" width="15.42578125" style="5" customWidth="1"/>
    <col min="13" max="13" width="6.28515625" style="7" customWidth="1"/>
    <col min="14" max="14" width="9.28515625" style="8" customWidth="1"/>
    <col min="15" max="15" width="10.7109375" style="8" hidden="1" customWidth="1"/>
    <col min="16" max="16" width="8.7109375" style="8" hidden="1" customWidth="1"/>
    <col min="17" max="17" width="9.28515625" style="8" customWidth="1"/>
    <col min="18" max="16384" width="9.28515625" style="8"/>
  </cols>
  <sheetData>
    <row r="1" spans="1:16" x14ac:dyDescent="0.25">
      <c r="O1" s="9" t="s">
        <v>152</v>
      </c>
      <c r="P1" s="9" t="s">
        <v>162</v>
      </c>
    </row>
    <row r="2" spans="1:16" x14ac:dyDescent="0.25">
      <c r="B2" s="10" t="str">
        <f>Pro!B2</f>
        <v>PROTECTED</v>
      </c>
      <c r="C2" s="10"/>
      <c r="O2" s="2"/>
      <c r="P2" s="2"/>
    </row>
    <row r="3" spans="1:16" x14ac:dyDescent="0.25">
      <c r="B3" s="12"/>
      <c r="C3" s="12"/>
      <c r="O3" s="2"/>
      <c r="P3" s="2"/>
    </row>
    <row r="4" spans="1:16" s="2" customFormat="1" x14ac:dyDescent="0.25">
      <c r="A4" s="1"/>
      <c r="B4" s="260" t="str">
        <f>Info!B4</f>
        <v>PURCHASERS' QUESTIONNAIRE</v>
      </c>
      <c r="C4" s="148"/>
      <c r="D4" s="148"/>
      <c r="E4" s="148"/>
      <c r="F4" s="148"/>
      <c r="G4" s="148"/>
      <c r="H4" s="148"/>
      <c r="I4" s="148"/>
      <c r="J4" s="148"/>
      <c r="K4" s="148"/>
      <c r="L4" s="149"/>
      <c r="M4" s="22"/>
      <c r="N4" s="22"/>
      <c r="O4" s="20"/>
      <c r="P4" s="20"/>
    </row>
    <row r="5" spans="1:16" s="2" customFormat="1" x14ac:dyDescent="0.25">
      <c r="A5" s="1"/>
      <c r="B5" s="314" t="str">
        <f>Info!B5</f>
        <v>NQ-2025-009</v>
      </c>
      <c r="C5" s="151"/>
      <c r="D5" s="151"/>
      <c r="E5" s="151"/>
      <c r="F5" s="151"/>
      <c r="G5" s="151"/>
      <c r="H5" s="151"/>
      <c r="I5" s="151"/>
      <c r="J5" s="151"/>
      <c r="K5" s="151"/>
      <c r="L5" s="152"/>
      <c r="M5" s="22"/>
      <c r="N5" s="22"/>
      <c r="O5" s="20"/>
      <c r="P5" s="20"/>
    </row>
    <row r="6" spans="1:16" s="4" customFormat="1" x14ac:dyDescent="0.25">
      <c r="A6" s="1"/>
      <c r="B6" s="156" t="str">
        <f>Info!B6</f>
        <v>TRUCK BODIES</v>
      </c>
      <c r="C6" s="264"/>
      <c r="D6" s="264"/>
      <c r="E6" s="264"/>
      <c r="F6" s="264"/>
      <c r="G6" s="264"/>
      <c r="H6" s="264"/>
      <c r="I6" s="264"/>
      <c r="J6" s="264"/>
      <c r="K6" s="264"/>
      <c r="L6" s="265"/>
      <c r="M6" s="20"/>
      <c r="N6" s="20"/>
      <c r="O6" s="16"/>
      <c r="P6" s="16"/>
    </row>
    <row r="7" spans="1:16" s="4" customFormat="1" x14ac:dyDescent="0.25">
      <c r="A7" s="1"/>
      <c r="B7" s="15"/>
      <c r="C7" s="15"/>
      <c r="D7" s="3"/>
      <c r="E7" s="3"/>
      <c r="F7" s="3"/>
      <c r="G7" s="3"/>
      <c r="H7" s="3"/>
      <c r="I7" s="3"/>
      <c r="J7" s="3"/>
      <c r="K7" s="3"/>
      <c r="L7" s="3"/>
      <c r="O7" s="16"/>
      <c r="P7" s="16"/>
    </row>
    <row r="8" spans="1:16" x14ac:dyDescent="0.25">
      <c r="B8" s="159" t="str">
        <f>UPPER(IF(Intro!$G$22="English",O8,P8))</f>
        <v>PROTECTED COMMENTS</v>
      </c>
      <c r="C8" s="160"/>
      <c r="D8" s="160"/>
      <c r="E8" s="160"/>
      <c r="F8" s="160"/>
      <c r="G8" s="160"/>
      <c r="H8" s="160"/>
      <c r="I8" s="160"/>
      <c r="J8" s="160"/>
      <c r="K8" s="160"/>
      <c r="L8" s="161"/>
      <c r="M8" s="8"/>
      <c r="O8" s="8" t="s">
        <v>141</v>
      </c>
      <c r="P8" s="8" t="s">
        <v>300</v>
      </c>
    </row>
    <row r="9" spans="1:16" x14ac:dyDescent="0.25">
      <c r="B9" s="17"/>
      <c r="C9" s="24"/>
      <c r="D9" s="25"/>
      <c r="E9" s="25"/>
      <c r="F9" s="25"/>
      <c r="G9" s="25"/>
      <c r="H9" s="25"/>
      <c r="I9" s="25"/>
      <c r="J9" s="25"/>
      <c r="K9" s="25"/>
      <c r="L9" s="18"/>
      <c r="M9" s="8"/>
    </row>
    <row r="10" spans="1:16" x14ac:dyDescent="0.25">
      <c r="B10" s="141" t="str">
        <f>IF(Intro!$G$22="English",O10,P10)</f>
        <v>Should your firm wish to add any comments related to its responses, submit them here. Be sure to indicate the question number being commented on.</v>
      </c>
      <c r="C10" s="142"/>
      <c r="D10" s="142"/>
      <c r="E10" s="142"/>
      <c r="F10" s="142"/>
      <c r="G10" s="142"/>
      <c r="H10" s="142"/>
      <c r="I10" s="142"/>
      <c r="J10" s="142"/>
      <c r="K10" s="142"/>
      <c r="L10" s="143"/>
      <c r="M10" s="8"/>
      <c r="O10" s="19" t="s">
        <v>134</v>
      </c>
      <c r="P10" s="8" t="s">
        <v>289</v>
      </c>
    </row>
    <row r="11" spans="1:16" x14ac:dyDescent="0.25">
      <c r="B11" s="48"/>
      <c r="C11" s="24"/>
      <c r="D11" s="25"/>
      <c r="E11" s="25"/>
      <c r="F11" s="25"/>
      <c r="G11" s="25"/>
      <c r="H11" s="25"/>
      <c r="I11" s="25"/>
      <c r="J11" s="25"/>
      <c r="K11" s="25"/>
      <c r="L11" s="18"/>
      <c r="M11" s="8"/>
      <c r="O11" s="19"/>
    </row>
    <row r="12" spans="1:16" x14ac:dyDescent="0.25">
      <c r="B12" s="94"/>
      <c r="C12" s="24"/>
      <c r="D12" s="101" t="str">
        <f>AddPub!D12</f>
        <v>Tab and Question</v>
      </c>
      <c r="E12" s="282" t="str">
        <f>AddPub!E12</f>
        <v>Comments</v>
      </c>
      <c r="F12" s="282"/>
      <c r="G12" s="282"/>
      <c r="H12" s="282"/>
      <c r="I12" s="282"/>
      <c r="J12" s="282"/>
      <c r="K12" s="282"/>
      <c r="L12" s="288"/>
      <c r="M12" s="8"/>
      <c r="O12" s="19"/>
    </row>
    <row r="13" spans="1:16" x14ac:dyDescent="0.25">
      <c r="B13" s="286" t="str">
        <f>AddPub!B13</f>
        <v>Comment 1</v>
      </c>
      <c r="C13" s="287"/>
      <c r="D13" s="338"/>
      <c r="E13" s="340"/>
      <c r="F13" s="340"/>
      <c r="G13" s="340"/>
      <c r="H13" s="340"/>
      <c r="I13" s="340"/>
      <c r="J13" s="340"/>
      <c r="K13" s="340"/>
      <c r="L13" s="341"/>
      <c r="M13" s="8"/>
      <c r="O13" s="19"/>
    </row>
    <row r="14" spans="1:16" x14ac:dyDescent="0.25">
      <c r="B14" s="286"/>
      <c r="C14" s="287"/>
      <c r="D14" s="338"/>
      <c r="E14" s="340"/>
      <c r="F14" s="340"/>
      <c r="G14" s="340"/>
      <c r="H14" s="340"/>
      <c r="I14" s="340"/>
      <c r="J14" s="340"/>
      <c r="K14" s="340"/>
      <c r="L14" s="341"/>
      <c r="M14" s="8"/>
      <c r="O14" s="19"/>
    </row>
    <row r="15" spans="1:16" x14ac:dyDescent="0.25">
      <c r="B15" s="286"/>
      <c r="C15" s="287"/>
      <c r="D15" s="338"/>
      <c r="E15" s="340"/>
      <c r="F15" s="340"/>
      <c r="G15" s="340"/>
      <c r="H15" s="340"/>
      <c r="I15" s="340"/>
      <c r="J15" s="340"/>
      <c r="K15" s="340"/>
      <c r="L15" s="341"/>
      <c r="M15" s="8"/>
      <c r="O15" s="19"/>
    </row>
    <row r="16" spans="1:16" x14ac:dyDescent="0.25">
      <c r="B16" s="286"/>
      <c r="C16" s="287"/>
      <c r="D16" s="338"/>
      <c r="E16" s="340"/>
      <c r="F16" s="340"/>
      <c r="G16" s="340"/>
      <c r="H16" s="340"/>
      <c r="I16" s="340"/>
      <c r="J16" s="340"/>
      <c r="K16" s="340"/>
      <c r="L16" s="341"/>
      <c r="M16" s="8"/>
      <c r="O16" s="19"/>
    </row>
    <row r="17" spans="2:15" x14ac:dyDescent="0.25">
      <c r="B17" s="286"/>
      <c r="C17" s="287"/>
      <c r="D17" s="338"/>
      <c r="E17" s="340"/>
      <c r="F17" s="340"/>
      <c r="G17" s="340"/>
      <c r="H17" s="340"/>
      <c r="I17" s="340"/>
      <c r="J17" s="340"/>
      <c r="K17" s="340"/>
      <c r="L17" s="341"/>
      <c r="M17" s="8"/>
      <c r="O17" s="19"/>
    </row>
    <row r="18" spans="2:15" x14ac:dyDescent="0.25">
      <c r="B18" s="286"/>
      <c r="C18" s="287"/>
      <c r="D18" s="338"/>
      <c r="E18" s="340"/>
      <c r="F18" s="340"/>
      <c r="G18" s="340"/>
      <c r="H18" s="340"/>
      <c r="I18" s="340"/>
      <c r="J18" s="340"/>
      <c r="K18" s="340"/>
      <c r="L18" s="341"/>
      <c r="M18" s="8"/>
      <c r="O18" s="19"/>
    </row>
    <row r="19" spans="2:15" x14ac:dyDescent="0.25">
      <c r="B19" s="286"/>
      <c r="C19" s="287"/>
      <c r="D19" s="338"/>
      <c r="E19" s="340"/>
      <c r="F19" s="340"/>
      <c r="G19" s="340"/>
      <c r="H19" s="340"/>
      <c r="I19" s="340"/>
      <c r="J19" s="340"/>
      <c r="K19" s="340"/>
      <c r="L19" s="341"/>
      <c r="M19" s="8"/>
      <c r="O19" s="19"/>
    </row>
    <row r="20" spans="2:15" x14ac:dyDescent="0.25">
      <c r="B20" s="286"/>
      <c r="C20" s="287"/>
      <c r="D20" s="338"/>
      <c r="E20" s="340"/>
      <c r="F20" s="340"/>
      <c r="G20" s="340"/>
      <c r="H20" s="340"/>
      <c r="I20" s="340"/>
      <c r="J20" s="340"/>
      <c r="K20" s="340"/>
      <c r="L20" s="341"/>
      <c r="M20" s="8"/>
      <c r="O20" s="19"/>
    </row>
    <row r="21" spans="2:15" x14ac:dyDescent="0.25">
      <c r="B21" s="286"/>
      <c r="C21" s="287"/>
      <c r="D21" s="338"/>
      <c r="E21" s="340"/>
      <c r="F21" s="340"/>
      <c r="G21" s="340"/>
      <c r="H21" s="340"/>
      <c r="I21" s="340"/>
      <c r="J21" s="340"/>
      <c r="K21" s="340"/>
      <c r="L21" s="341"/>
      <c r="M21" s="8"/>
      <c r="O21" s="19"/>
    </row>
    <row r="22" spans="2:15" x14ac:dyDescent="0.25">
      <c r="B22" s="286"/>
      <c r="C22" s="287"/>
      <c r="D22" s="338"/>
      <c r="E22" s="340"/>
      <c r="F22" s="340"/>
      <c r="G22" s="340"/>
      <c r="H22" s="340"/>
      <c r="I22" s="340"/>
      <c r="J22" s="340"/>
      <c r="K22" s="340"/>
      <c r="L22" s="341"/>
      <c r="M22" s="8"/>
      <c r="O22" s="19"/>
    </row>
    <row r="23" spans="2:15" x14ac:dyDescent="0.25">
      <c r="B23" s="286" t="str">
        <f>AddPub!B23</f>
        <v>Comment 2</v>
      </c>
      <c r="C23" s="287"/>
      <c r="D23" s="338"/>
      <c r="E23" s="340"/>
      <c r="F23" s="340"/>
      <c r="G23" s="340"/>
      <c r="H23" s="340"/>
      <c r="I23" s="340"/>
      <c r="J23" s="340"/>
      <c r="K23" s="340"/>
      <c r="L23" s="341"/>
      <c r="M23" s="8"/>
      <c r="O23" s="19"/>
    </row>
    <row r="24" spans="2:15" x14ac:dyDescent="0.25">
      <c r="B24" s="286"/>
      <c r="C24" s="287"/>
      <c r="D24" s="338"/>
      <c r="E24" s="340"/>
      <c r="F24" s="340"/>
      <c r="G24" s="340"/>
      <c r="H24" s="340"/>
      <c r="I24" s="340"/>
      <c r="J24" s="340"/>
      <c r="K24" s="340"/>
      <c r="L24" s="341"/>
      <c r="M24" s="8"/>
    </row>
    <row r="25" spans="2:15" x14ac:dyDescent="0.25">
      <c r="B25" s="286"/>
      <c r="C25" s="287"/>
      <c r="D25" s="338"/>
      <c r="E25" s="340"/>
      <c r="F25" s="340"/>
      <c r="G25" s="340"/>
      <c r="H25" s="340"/>
      <c r="I25" s="340"/>
      <c r="J25" s="340"/>
      <c r="K25" s="340"/>
      <c r="L25" s="341"/>
      <c r="M25" s="8"/>
    </row>
    <row r="26" spans="2:15" x14ac:dyDescent="0.25">
      <c r="B26" s="286"/>
      <c r="C26" s="287"/>
      <c r="D26" s="338"/>
      <c r="E26" s="340"/>
      <c r="F26" s="340"/>
      <c r="G26" s="340"/>
      <c r="H26" s="340"/>
      <c r="I26" s="340"/>
      <c r="J26" s="340"/>
      <c r="K26" s="340"/>
      <c r="L26" s="341"/>
      <c r="M26" s="8"/>
    </row>
    <row r="27" spans="2:15" x14ac:dyDescent="0.25">
      <c r="B27" s="286"/>
      <c r="C27" s="287"/>
      <c r="D27" s="338"/>
      <c r="E27" s="340"/>
      <c r="F27" s="340"/>
      <c r="G27" s="340"/>
      <c r="H27" s="340"/>
      <c r="I27" s="340"/>
      <c r="J27" s="340"/>
      <c r="K27" s="340"/>
      <c r="L27" s="341"/>
      <c r="M27" s="8"/>
      <c r="O27" s="19"/>
    </row>
    <row r="28" spans="2:15" x14ac:dyDescent="0.25">
      <c r="B28" s="286"/>
      <c r="C28" s="287"/>
      <c r="D28" s="338"/>
      <c r="E28" s="340"/>
      <c r="F28" s="340"/>
      <c r="G28" s="340"/>
      <c r="H28" s="340"/>
      <c r="I28" s="340"/>
      <c r="J28" s="340"/>
      <c r="K28" s="340"/>
      <c r="L28" s="341"/>
      <c r="M28" s="8"/>
      <c r="O28" s="19"/>
    </row>
    <row r="29" spans="2:15" x14ac:dyDescent="0.25">
      <c r="B29" s="286"/>
      <c r="C29" s="287"/>
      <c r="D29" s="338"/>
      <c r="E29" s="340"/>
      <c r="F29" s="340"/>
      <c r="G29" s="340"/>
      <c r="H29" s="340"/>
      <c r="I29" s="340"/>
      <c r="J29" s="340"/>
      <c r="K29" s="340"/>
      <c r="L29" s="341"/>
      <c r="M29" s="8"/>
      <c r="O29" s="19"/>
    </row>
    <row r="30" spans="2:15" x14ac:dyDescent="0.25">
      <c r="B30" s="286"/>
      <c r="C30" s="287"/>
      <c r="D30" s="338"/>
      <c r="E30" s="340"/>
      <c r="F30" s="340"/>
      <c r="G30" s="340"/>
      <c r="H30" s="340"/>
      <c r="I30" s="340"/>
      <c r="J30" s="340"/>
      <c r="K30" s="340"/>
      <c r="L30" s="341"/>
      <c r="M30" s="8"/>
      <c r="O30" s="19"/>
    </row>
    <row r="31" spans="2:15" x14ac:dyDescent="0.25">
      <c r="B31" s="286"/>
      <c r="C31" s="287"/>
      <c r="D31" s="338"/>
      <c r="E31" s="340"/>
      <c r="F31" s="340"/>
      <c r="G31" s="340"/>
      <c r="H31" s="340"/>
      <c r="I31" s="340"/>
      <c r="J31" s="340"/>
      <c r="K31" s="340"/>
      <c r="L31" s="341"/>
      <c r="M31" s="8"/>
      <c r="O31" s="19"/>
    </row>
    <row r="32" spans="2:15" x14ac:dyDescent="0.25">
      <c r="B32" s="286"/>
      <c r="C32" s="287"/>
      <c r="D32" s="338"/>
      <c r="E32" s="340"/>
      <c r="F32" s="340"/>
      <c r="G32" s="340"/>
      <c r="H32" s="340"/>
      <c r="I32" s="340"/>
      <c r="J32" s="340"/>
      <c r="K32" s="340"/>
      <c r="L32" s="341"/>
      <c r="M32" s="8"/>
      <c r="O32" s="19"/>
    </row>
    <row r="33" spans="2:15" x14ac:dyDescent="0.25">
      <c r="B33" s="286" t="str">
        <f>AddPub!B33</f>
        <v>Comment 3</v>
      </c>
      <c r="C33" s="287"/>
      <c r="D33" s="338"/>
      <c r="E33" s="340"/>
      <c r="F33" s="340"/>
      <c r="G33" s="340"/>
      <c r="H33" s="340"/>
      <c r="I33" s="340"/>
      <c r="J33" s="340"/>
      <c r="K33" s="340"/>
      <c r="L33" s="341"/>
      <c r="M33" s="8"/>
      <c r="O33" s="19"/>
    </row>
    <row r="34" spans="2:15" x14ac:dyDescent="0.25">
      <c r="B34" s="286"/>
      <c r="C34" s="287"/>
      <c r="D34" s="338"/>
      <c r="E34" s="340"/>
      <c r="F34" s="340"/>
      <c r="G34" s="340"/>
      <c r="H34" s="340"/>
      <c r="I34" s="340"/>
      <c r="J34" s="340"/>
      <c r="K34" s="340"/>
      <c r="L34" s="341"/>
      <c r="M34" s="8"/>
      <c r="O34" s="19"/>
    </row>
    <row r="35" spans="2:15" x14ac:dyDescent="0.25">
      <c r="B35" s="286"/>
      <c r="C35" s="287"/>
      <c r="D35" s="338"/>
      <c r="E35" s="340"/>
      <c r="F35" s="340"/>
      <c r="G35" s="340"/>
      <c r="H35" s="340"/>
      <c r="I35" s="340"/>
      <c r="J35" s="340"/>
      <c r="K35" s="340"/>
      <c r="L35" s="341"/>
      <c r="M35" s="8"/>
      <c r="O35" s="19"/>
    </row>
    <row r="36" spans="2:15" x14ac:dyDescent="0.25">
      <c r="B36" s="286"/>
      <c r="C36" s="287"/>
      <c r="D36" s="338"/>
      <c r="E36" s="340"/>
      <c r="F36" s="340"/>
      <c r="G36" s="340"/>
      <c r="H36" s="340"/>
      <c r="I36" s="340"/>
      <c r="J36" s="340"/>
      <c r="K36" s="340"/>
      <c r="L36" s="341"/>
      <c r="M36" s="8"/>
      <c r="O36" s="19"/>
    </row>
    <row r="37" spans="2:15" x14ac:dyDescent="0.25">
      <c r="B37" s="286"/>
      <c r="C37" s="287"/>
      <c r="D37" s="338"/>
      <c r="E37" s="340"/>
      <c r="F37" s="340"/>
      <c r="G37" s="340"/>
      <c r="H37" s="340"/>
      <c r="I37" s="340"/>
      <c r="J37" s="340"/>
      <c r="K37" s="340"/>
      <c r="L37" s="341"/>
      <c r="M37" s="8"/>
      <c r="O37" s="19"/>
    </row>
    <row r="38" spans="2:15" x14ac:dyDescent="0.25">
      <c r="B38" s="286"/>
      <c r="C38" s="287"/>
      <c r="D38" s="338"/>
      <c r="E38" s="340"/>
      <c r="F38" s="340"/>
      <c r="G38" s="340"/>
      <c r="H38" s="340"/>
      <c r="I38" s="340"/>
      <c r="J38" s="340"/>
      <c r="K38" s="340"/>
      <c r="L38" s="341"/>
      <c r="M38" s="8"/>
      <c r="O38" s="19"/>
    </row>
    <row r="39" spans="2:15" x14ac:dyDescent="0.25">
      <c r="B39" s="286"/>
      <c r="C39" s="287"/>
      <c r="D39" s="338"/>
      <c r="E39" s="340"/>
      <c r="F39" s="340"/>
      <c r="G39" s="340"/>
      <c r="H39" s="340"/>
      <c r="I39" s="340"/>
      <c r="J39" s="340"/>
      <c r="K39" s="340"/>
      <c r="L39" s="341"/>
      <c r="M39" s="8"/>
      <c r="O39" s="19"/>
    </row>
    <row r="40" spans="2:15" x14ac:dyDescent="0.25">
      <c r="B40" s="286"/>
      <c r="C40" s="287"/>
      <c r="D40" s="338"/>
      <c r="E40" s="340"/>
      <c r="F40" s="340"/>
      <c r="G40" s="340"/>
      <c r="H40" s="340"/>
      <c r="I40" s="340"/>
      <c r="J40" s="340"/>
      <c r="K40" s="340"/>
      <c r="L40" s="341"/>
      <c r="M40" s="8"/>
      <c r="O40" s="19"/>
    </row>
    <row r="41" spans="2:15" x14ac:dyDescent="0.25">
      <c r="B41" s="286"/>
      <c r="C41" s="287"/>
      <c r="D41" s="338"/>
      <c r="E41" s="340"/>
      <c r="F41" s="340"/>
      <c r="G41" s="340"/>
      <c r="H41" s="340"/>
      <c r="I41" s="340"/>
      <c r="J41" s="340"/>
      <c r="K41" s="340"/>
      <c r="L41" s="341"/>
      <c r="M41" s="8"/>
      <c r="O41" s="19"/>
    </row>
    <row r="42" spans="2:15" x14ac:dyDescent="0.25">
      <c r="B42" s="286"/>
      <c r="C42" s="287"/>
      <c r="D42" s="338"/>
      <c r="E42" s="340"/>
      <c r="F42" s="340"/>
      <c r="G42" s="340"/>
      <c r="H42" s="340"/>
      <c r="I42" s="340"/>
      <c r="J42" s="340"/>
      <c r="K42" s="340"/>
      <c r="L42" s="341"/>
      <c r="M42" s="8"/>
      <c r="O42" s="19"/>
    </row>
    <row r="43" spans="2:15" x14ac:dyDescent="0.25">
      <c r="B43" s="286" t="str">
        <f>AddPub!B43</f>
        <v>Comment 4</v>
      </c>
      <c r="C43" s="287"/>
      <c r="D43" s="338"/>
      <c r="E43" s="340"/>
      <c r="F43" s="340"/>
      <c r="G43" s="340"/>
      <c r="H43" s="340"/>
      <c r="I43" s="340"/>
      <c r="J43" s="340"/>
      <c r="K43" s="340"/>
      <c r="L43" s="341"/>
      <c r="M43" s="8"/>
      <c r="O43" s="19"/>
    </row>
    <row r="44" spans="2:15" x14ac:dyDescent="0.25">
      <c r="B44" s="286"/>
      <c r="C44" s="287"/>
      <c r="D44" s="338"/>
      <c r="E44" s="340"/>
      <c r="F44" s="340"/>
      <c r="G44" s="340"/>
      <c r="H44" s="340"/>
      <c r="I44" s="340"/>
      <c r="J44" s="340"/>
      <c r="K44" s="340"/>
      <c r="L44" s="341"/>
      <c r="M44" s="8"/>
      <c r="O44" s="19"/>
    </row>
    <row r="45" spans="2:15" x14ac:dyDescent="0.25">
      <c r="B45" s="286"/>
      <c r="C45" s="287"/>
      <c r="D45" s="338"/>
      <c r="E45" s="340"/>
      <c r="F45" s="340"/>
      <c r="G45" s="340"/>
      <c r="H45" s="340"/>
      <c r="I45" s="340"/>
      <c r="J45" s="340"/>
      <c r="K45" s="340"/>
      <c r="L45" s="341"/>
      <c r="M45" s="8"/>
      <c r="O45" s="19"/>
    </row>
    <row r="46" spans="2:15" x14ac:dyDescent="0.25">
      <c r="B46" s="286"/>
      <c r="C46" s="287"/>
      <c r="D46" s="338"/>
      <c r="E46" s="340"/>
      <c r="F46" s="340"/>
      <c r="G46" s="340"/>
      <c r="H46" s="340"/>
      <c r="I46" s="340"/>
      <c r="J46" s="340"/>
      <c r="K46" s="340"/>
      <c r="L46" s="341"/>
      <c r="M46" s="8"/>
      <c r="O46" s="19"/>
    </row>
    <row r="47" spans="2:15" x14ac:dyDescent="0.25">
      <c r="B47" s="286"/>
      <c r="C47" s="287"/>
      <c r="D47" s="338"/>
      <c r="E47" s="340"/>
      <c r="F47" s="340"/>
      <c r="G47" s="340"/>
      <c r="H47" s="340"/>
      <c r="I47" s="340"/>
      <c r="J47" s="340"/>
      <c r="K47" s="340"/>
      <c r="L47" s="341"/>
      <c r="M47" s="8"/>
      <c r="O47" s="19"/>
    </row>
    <row r="48" spans="2:15" x14ac:dyDescent="0.25">
      <c r="B48" s="286"/>
      <c r="C48" s="287"/>
      <c r="D48" s="338"/>
      <c r="E48" s="340"/>
      <c r="F48" s="340"/>
      <c r="G48" s="340"/>
      <c r="H48" s="340"/>
      <c r="I48" s="340"/>
      <c r="J48" s="340"/>
      <c r="K48" s="340"/>
      <c r="L48" s="341"/>
      <c r="M48" s="8"/>
      <c r="O48" s="19"/>
    </row>
    <row r="49" spans="1:15" x14ac:dyDescent="0.25">
      <c r="B49" s="286"/>
      <c r="C49" s="287"/>
      <c r="D49" s="338"/>
      <c r="E49" s="340"/>
      <c r="F49" s="340"/>
      <c r="G49" s="340"/>
      <c r="H49" s="340"/>
      <c r="I49" s="340"/>
      <c r="J49" s="340"/>
      <c r="K49" s="340"/>
      <c r="L49" s="341"/>
      <c r="M49" s="8"/>
      <c r="O49" s="19"/>
    </row>
    <row r="50" spans="1:15" x14ac:dyDescent="0.25">
      <c r="B50" s="286"/>
      <c r="C50" s="287"/>
      <c r="D50" s="338"/>
      <c r="E50" s="340"/>
      <c r="F50" s="340"/>
      <c r="G50" s="340"/>
      <c r="H50" s="340"/>
      <c r="I50" s="340"/>
      <c r="J50" s="340"/>
      <c r="K50" s="340"/>
      <c r="L50" s="341"/>
      <c r="M50" s="8"/>
      <c r="O50" s="19"/>
    </row>
    <row r="51" spans="1:15" x14ac:dyDescent="0.25">
      <c r="B51" s="286"/>
      <c r="C51" s="287"/>
      <c r="D51" s="338"/>
      <c r="E51" s="340"/>
      <c r="F51" s="340"/>
      <c r="G51" s="340"/>
      <c r="H51" s="340"/>
      <c r="I51" s="340"/>
      <c r="J51" s="340"/>
      <c r="K51" s="340"/>
      <c r="L51" s="341"/>
      <c r="M51" s="8"/>
      <c r="O51" s="19"/>
    </row>
    <row r="52" spans="1:15" x14ac:dyDescent="0.25">
      <c r="B52" s="286"/>
      <c r="C52" s="287"/>
      <c r="D52" s="338"/>
      <c r="E52" s="340"/>
      <c r="F52" s="340"/>
      <c r="G52" s="340"/>
      <c r="H52" s="340"/>
      <c r="I52" s="340"/>
      <c r="J52" s="340"/>
      <c r="K52" s="340"/>
      <c r="L52" s="341"/>
      <c r="M52" s="8"/>
      <c r="O52" s="19"/>
    </row>
    <row r="53" spans="1:15" x14ac:dyDescent="0.25">
      <c r="B53" s="286" t="str">
        <f>AddPub!B53</f>
        <v>Comment 5</v>
      </c>
      <c r="C53" s="287"/>
      <c r="D53" s="338"/>
      <c r="E53" s="340"/>
      <c r="F53" s="340"/>
      <c r="G53" s="340"/>
      <c r="H53" s="340"/>
      <c r="I53" s="340"/>
      <c r="J53" s="340"/>
      <c r="K53" s="340"/>
      <c r="L53" s="341"/>
      <c r="M53" s="8"/>
      <c r="O53" s="19"/>
    </row>
    <row r="54" spans="1:15" x14ac:dyDescent="0.25">
      <c r="B54" s="286"/>
      <c r="C54" s="287"/>
      <c r="D54" s="338"/>
      <c r="E54" s="340"/>
      <c r="F54" s="340"/>
      <c r="G54" s="340"/>
      <c r="H54" s="340"/>
      <c r="I54" s="340"/>
      <c r="J54" s="340"/>
      <c r="K54" s="340"/>
      <c r="L54" s="341"/>
      <c r="M54" s="8"/>
      <c r="O54" s="19"/>
    </row>
    <row r="55" spans="1:15" x14ac:dyDescent="0.25">
      <c r="B55" s="286"/>
      <c r="C55" s="287"/>
      <c r="D55" s="338"/>
      <c r="E55" s="340"/>
      <c r="F55" s="340"/>
      <c r="G55" s="340"/>
      <c r="H55" s="340"/>
      <c r="I55" s="340"/>
      <c r="J55" s="340"/>
      <c r="K55" s="340"/>
      <c r="L55" s="341"/>
      <c r="M55" s="8"/>
      <c r="O55" s="19"/>
    </row>
    <row r="56" spans="1:15" x14ac:dyDescent="0.25">
      <c r="B56" s="286"/>
      <c r="C56" s="287"/>
      <c r="D56" s="338"/>
      <c r="E56" s="340"/>
      <c r="F56" s="340"/>
      <c r="G56" s="340"/>
      <c r="H56" s="340"/>
      <c r="I56" s="340"/>
      <c r="J56" s="340"/>
      <c r="K56" s="340"/>
      <c r="L56" s="341"/>
      <c r="M56" s="8"/>
      <c r="O56" s="19"/>
    </row>
    <row r="57" spans="1:15" x14ac:dyDescent="0.25">
      <c r="B57" s="286"/>
      <c r="C57" s="287"/>
      <c r="D57" s="338"/>
      <c r="E57" s="340"/>
      <c r="F57" s="340"/>
      <c r="G57" s="340"/>
      <c r="H57" s="340"/>
      <c r="I57" s="340"/>
      <c r="J57" s="340"/>
      <c r="K57" s="340"/>
      <c r="L57" s="341"/>
      <c r="M57" s="8"/>
      <c r="O57" s="19"/>
    </row>
    <row r="58" spans="1:15" x14ac:dyDescent="0.25">
      <c r="B58" s="286"/>
      <c r="C58" s="287"/>
      <c r="D58" s="338"/>
      <c r="E58" s="340"/>
      <c r="F58" s="340"/>
      <c r="G58" s="340"/>
      <c r="H58" s="340"/>
      <c r="I58" s="340"/>
      <c r="J58" s="340"/>
      <c r="K58" s="340"/>
      <c r="L58" s="341"/>
      <c r="M58" s="8"/>
      <c r="O58" s="19"/>
    </row>
    <row r="59" spans="1:15" x14ac:dyDescent="0.25">
      <c r="B59" s="286"/>
      <c r="C59" s="287"/>
      <c r="D59" s="338"/>
      <c r="E59" s="340"/>
      <c r="F59" s="340"/>
      <c r="G59" s="340"/>
      <c r="H59" s="340"/>
      <c r="I59" s="340"/>
      <c r="J59" s="340"/>
      <c r="K59" s="340"/>
      <c r="L59" s="341"/>
      <c r="M59" s="8"/>
      <c r="O59" s="19"/>
    </row>
    <row r="60" spans="1:15" x14ac:dyDescent="0.25">
      <c r="B60" s="286"/>
      <c r="C60" s="287"/>
      <c r="D60" s="338"/>
      <c r="E60" s="340"/>
      <c r="F60" s="340"/>
      <c r="G60" s="340"/>
      <c r="H60" s="340"/>
      <c r="I60" s="340"/>
      <c r="J60" s="340"/>
      <c r="K60" s="340"/>
      <c r="L60" s="341"/>
      <c r="M60" s="8"/>
      <c r="O60" s="19"/>
    </row>
    <row r="61" spans="1:15" x14ac:dyDescent="0.25">
      <c r="B61" s="286"/>
      <c r="C61" s="287"/>
      <c r="D61" s="338"/>
      <c r="E61" s="340"/>
      <c r="F61" s="340"/>
      <c r="G61" s="340"/>
      <c r="H61" s="340"/>
      <c r="I61" s="340"/>
      <c r="J61" s="340"/>
      <c r="K61" s="340"/>
      <c r="L61" s="341"/>
      <c r="M61" s="8"/>
      <c r="O61" s="19"/>
    </row>
    <row r="62" spans="1:15" x14ac:dyDescent="0.25">
      <c r="B62" s="336"/>
      <c r="C62" s="337"/>
      <c r="D62" s="339"/>
      <c r="E62" s="342"/>
      <c r="F62" s="342"/>
      <c r="G62" s="342"/>
      <c r="H62" s="342"/>
      <c r="I62" s="342"/>
      <c r="J62" s="342"/>
      <c r="K62" s="342"/>
      <c r="L62" s="343"/>
      <c r="M62" s="8"/>
      <c r="O62" s="19"/>
    </row>
    <row r="63" spans="1:15" s="72" customFormat="1" x14ac:dyDescent="0.25">
      <c r="A63" s="70"/>
      <c r="B63" s="1"/>
      <c r="C63" s="71"/>
      <c r="D63" s="71"/>
      <c r="E63" s="71"/>
      <c r="F63" s="71"/>
      <c r="G63" s="71"/>
      <c r="H63" s="71"/>
      <c r="I63" s="71"/>
      <c r="J63" s="71"/>
      <c r="K63" s="71"/>
      <c r="L63" s="71"/>
      <c r="N63" s="73"/>
    </row>
  </sheetData>
  <sheetProtection algorithmName="SHA-512" hashValue="O3cGUHOuV/uHx+wbnjo+jgyFdhMm30UM/+VSmpJF3mCLRd0ONdAp7TUxyjg5uSo7RFQRaKNeVmz0y9Z+5r0nYg==" saltValue="I4Jea9jn0QXv0hyn4qgG5Q==" spinCount="100000" sheet="1" objects="1" scenarios="1" selectLockedCells="1"/>
  <mergeCells count="21">
    <mergeCell ref="B13:C22"/>
    <mergeCell ref="D13:D22"/>
    <mergeCell ref="E13:L22"/>
    <mergeCell ref="B23:C32"/>
    <mergeCell ref="D23:D32"/>
    <mergeCell ref="E23:L32"/>
    <mergeCell ref="B4:L4"/>
    <mergeCell ref="B5:L5"/>
    <mergeCell ref="B6:L6"/>
    <mergeCell ref="B10:L10"/>
    <mergeCell ref="E12:L12"/>
    <mergeCell ref="B8:L8"/>
    <mergeCell ref="B53:C62"/>
    <mergeCell ref="D53:D62"/>
    <mergeCell ref="E53:L62"/>
    <mergeCell ref="B33:C42"/>
    <mergeCell ref="D33:D42"/>
    <mergeCell ref="E33:L42"/>
    <mergeCell ref="B43:C52"/>
    <mergeCell ref="D43:D52"/>
    <mergeCell ref="E43: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D13:E13 D23:E23 D33:E33 D43:E43 D53:E53" xr:uid="{77467D0F-65E0-48E6-8F0A-E1C9FC604421}">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ED535-3893-4F9A-A71D-843FBF1A23F4}">
  <sheetPr>
    <tabColor rgb="FF00B0F0"/>
    <pageSetUpPr fitToPage="1"/>
  </sheetPr>
  <dimension ref="A1:P50"/>
  <sheetViews>
    <sheetView showGridLines="0" workbookViewId="0">
      <selection activeCell="I36" sqref="I36"/>
    </sheetView>
  </sheetViews>
  <sheetFormatPr defaultColWidth="9.28515625" defaultRowHeight="14.25" x14ac:dyDescent="0.25"/>
  <cols>
    <col min="1" max="1" width="1.7109375" style="6" customWidth="1"/>
    <col min="2" max="12" width="14.5703125" style="5" customWidth="1"/>
    <col min="13" max="13" width="6.28515625" style="7" customWidth="1"/>
    <col min="14" max="14" width="9.28515625" style="8" customWidth="1"/>
    <col min="15" max="16" width="15.5703125" style="8" hidden="1" customWidth="1"/>
    <col min="17" max="16384" width="9.28515625" style="8"/>
  </cols>
  <sheetData>
    <row r="1" spans="1:16" x14ac:dyDescent="0.25">
      <c r="O1" s="9" t="s">
        <v>152</v>
      </c>
      <c r="P1" s="9" t="s">
        <v>162</v>
      </c>
    </row>
    <row r="2" spans="1:16" x14ac:dyDescent="0.25">
      <c r="B2" s="10" t="s">
        <v>119</v>
      </c>
      <c r="C2" s="10"/>
      <c r="O2" s="2"/>
      <c r="P2" s="2"/>
    </row>
    <row r="3" spans="1:16" x14ac:dyDescent="0.25">
      <c r="B3" s="12"/>
      <c r="C3" s="12"/>
      <c r="O3" s="2"/>
      <c r="P3" s="2"/>
    </row>
    <row r="4" spans="1:16" s="2" customFormat="1" x14ac:dyDescent="0.25">
      <c r="A4" s="1"/>
      <c r="B4" s="260" t="str">
        <f>Info!B4</f>
        <v>PURCHASERS' QUESTIONNAIRE</v>
      </c>
      <c r="C4" s="148"/>
      <c r="D4" s="148"/>
      <c r="E4" s="148"/>
      <c r="F4" s="148"/>
      <c r="G4" s="148"/>
      <c r="H4" s="148"/>
      <c r="I4" s="148"/>
      <c r="J4" s="148"/>
      <c r="K4" s="148"/>
      <c r="L4" s="149"/>
      <c r="M4" s="22"/>
      <c r="N4" s="22"/>
      <c r="O4" s="20"/>
      <c r="P4" s="20"/>
    </row>
    <row r="5" spans="1:16" s="2" customFormat="1" x14ac:dyDescent="0.25">
      <c r="A5" s="1"/>
      <c r="B5" s="314" t="str">
        <f>Info!B5</f>
        <v>NQ-2025-009</v>
      </c>
      <c r="C5" s="151"/>
      <c r="D5" s="151"/>
      <c r="E5" s="151"/>
      <c r="F5" s="151"/>
      <c r="G5" s="151"/>
      <c r="H5" s="151"/>
      <c r="I5" s="151"/>
      <c r="J5" s="151"/>
      <c r="K5" s="151"/>
      <c r="L5" s="152"/>
      <c r="M5" s="22"/>
      <c r="N5" s="22"/>
      <c r="O5" s="20"/>
      <c r="P5" s="20"/>
    </row>
    <row r="6" spans="1:16" s="4" customFormat="1" x14ac:dyDescent="0.25">
      <c r="A6" s="1"/>
      <c r="B6" s="156" t="str">
        <f>Info!B6</f>
        <v>TRUCK BODIES</v>
      </c>
      <c r="C6" s="264"/>
      <c r="D6" s="264"/>
      <c r="E6" s="264"/>
      <c r="F6" s="264"/>
      <c r="G6" s="264"/>
      <c r="H6" s="264"/>
      <c r="I6" s="264"/>
      <c r="J6" s="264"/>
      <c r="K6" s="264"/>
      <c r="L6" s="265"/>
      <c r="M6" s="20"/>
      <c r="N6" s="20"/>
      <c r="O6" s="16"/>
      <c r="P6" s="16"/>
    </row>
    <row r="7" spans="1:16" s="4" customFormat="1" x14ac:dyDescent="0.25">
      <c r="A7" s="1"/>
      <c r="B7" s="15"/>
      <c r="C7" s="15"/>
      <c r="D7" s="3"/>
      <c r="E7" s="3"/>
      <c r="F7" s="3"/>
      <c r="G7" s="3"/>
      <c r="H7" s="3"/>
      <c r="I7" s="3"/>
      <c r="J7" s="3"/>
      <c r="K7" s="3"/>
      <c r="L7" s="3"/>
      <c r="O7" s="16"/>
      <c r="P7" s="16"/>
    </row>
    <row r="8" spans="1:16" x14ac:dyDescent="0.25">
      <c r="B8" s="159" t="str">
        <f>UPPER(IF(Intro!$G$22="English",O8,P8))</f>
        <v>CONFIRMATION OF REPORTED DATA</v>
      </c>
      <c r="C8" s="160"/>
      <c r="D8" s="160"/>
      <c r="E8" s="160"/>
      <c r="F8" s="160"/>
      <c r="G8" s="160"/>
      <c r="H8" s="160"/>
      <c r="I8" s="160"/>
      <c r="J8" s="160"/>
      <c r="K8" s="160"/>
      <c r="L8" s="161"/>
      <c r="M8" s="8"/>
      <c r="O8" s="8" t="s">
        <v>142</v>
      </c>
      <c r="P8" s="8" t="s">
        <v>88</v>
      </c>
    </row>
    <row r="9" spans="1:16" x14ac:dyDescent="0.25">
      <c r="B9" s="159" t="str">
        <f>IF(Intro!$G$22="English",O9,P9)</f>
        <v>GENERAL</v>
      </c>
      <c r="C9" s="160"/>
      <c r="D9" s="160"/>
      <c r="E9" s="160"/>
      <c r="F9" s="160"/>
      <c r="G9" s="160"/>
      <c r="H9" s="160"/>
      <c r="I9" s="160"/>
      <c r="J9" s="160"/>
      <c r="K9" s="160"/>
      <c r="L9" s="161"/>
      <c r="M9" s="8"/>
      <c r="O9" s="91" t="s">
        <v>380</v>
      </c>
      <c r="P9" s="91" t="s">
        <v>381</v>
      </c>
    </row>
    <row r="10" spans="1:16" x14ac:dyDescent="0.25">
      <c r="B10" s="59"/>
      <c r="C10" s="60"/>
      <c r="D10" s="60"/>
      <c r="E10" s="60"/>
      <c r="F10" s="60"/>
      <c r="G10" s="60"/>
      <c r="H10" s="60"/>
      <c r="I10" s="60"/>
      <c r="J10" s="60"/>
      <c r="K10" s="60"/>
      <c r="L10" s="61"/>
      <c r="M10" s="8"/>
    </row>
    <row r="11" spans="1:16" s="27" customFormat="1" x14ac:dyDescent="0.25">
      <c r="A11" s="62"/>
      <c r="B11" s="191" t="str">
        <f>IF(Intro!$G$22="English",O11,P11)</f>
        <v>Confirm that all data reported in this questionnaire pertain to the goods as defined in the "Intro" tab.</v>
      </c>
      <c r="C11" s="192"/>
      <c r="D11" s="192"/>
      <c r="E11" s="192"/>
      <c r="F11" s="192"/>
      <c r="G11" s="192"/>
      <c r="H11" s="192"/>
      <c r="I11" s="192"/>
      <c r="J11" s="400"/>
      <c r="K11" s="63"/>
      <c r="L11" s="64"/>
      <c r="O11" s="8" t="s">
        <v>430</v>
      </c>
      <c r="P11" s="8" t="s">
        <v>431</v>
      </c>
    </row>
    <row r="12" spans="1:16" s="27" customFormat="1" x14ac:dyDescent="0.25">
      <c r="A12" s="62"/>
      <c r="B12" s="191"/>
      <c r="C12" s="192"/>
      <c r="D12" s="192"/>
      <c r="E12" s="192"/>
      <c r="F12" s="192"/>
      <c r="G12" s="192"/>
      <c r="H12" s="192"/>
      <c r="I12" s="192"/>
      <c r="J12" s="400"/>
      <c r="K12" s="63"/>
      <c r="L12" s="64"/>
      <c r="O12" s="8"/>
      <c r="P12" s="8"/>
    </row>
    <row r="13" spans="1:16" s="27" customFormat="1" x14ac:dyDescent="0.25">
      <c r="A13" s="62"/>
      <c r="B13" s="286" t="str">
        <f>IF(Intro!$G$22="English",O13,P13)</f>
        <v>Confirm that all volumes reported in this questionnaire are in units.</v>
      </c>
      <c r="C13" s="287"/>
      <c r="D13" s="287"/>
      <c r="E13" s="287"/>
      <c r="F13" s="287"/>
      <c r="G13" s="287"/>
      <c r="H13" s="287"/>
      <c r="I13" s="287"/>
      <c r="J13" s="107"/>
      <c r="K13" s="65"/>
      <c r="L13" s="66"/>
      <c r="O13" s="8" t="str">
        <f>"Confirm that all volumes reported in this questionnaire are in "&amp;(Variables!B23)&amp;"."</f>
        <v>Confirm that all volumes reported in this questionnaire are in units.</v>
      </c>
      <c r="P13" s="8" t="str">
        <f>"Confirmez que tous les volumes déclarés dans ce questionnaire sont en "&amp;(Variables!C23)&amp;"."</f>
        <v>Confirmez que tous les volumes déclarés dans ce questionnaire sont en unités.</v>
      </c>
    </row>
    <row r="14" spans="1:16" s="27" customFormat="1" x14ac:dyDescent="0.25">
      <c r="A14" s="62"/>
      <c r="B14" s="286" t="str">
        <f>IF(Intro!$G$22="English",O14,P14)</f>
        <v>Confirm that all values reported in this questionnaire are in Canadian dollars.</v>
      </c>
      <c r="C14" s="287"/>
      <c r="D14" s="287" t="e">
        <f>IF(SUM(#REF!)&lt;&gt;0,"X","-")</f>
        <v>#REF!</v>
      </c>
      <c r="E14" s="287" t="e">
        <f>IF(SUM(#REF!)&lt;&gt;0,"X","-")</f>
        <v>#REF!</v>
      </c>
      <c r="F14" s="287" t="e">
        <f>IF(SUM(#REF!)&lt;&gt;0,"X","-")</f>
        <v>#REF!</v>
      </c>
      <c r="G14" s="287" t="e">
        <f>IF(SUM(#REF!)&lt;&gt;0,"X","-")</f>
        <v>#REF!</v>
      </c>
      <c r="H14" s="287"/>
      <c r="I14" s="287" t="e">
        <f>IF(SUM(#REF!)&lt;&gt;0,"X","-")</f>
        <v>#REF!</v>
      </c>
      <c r="J14" s="107"/>
      <c r="K14" s="65"/>
      <c r="L14" s="66"/>
      <c r="O14" s="8" t="s">
        <v>301</v>
      </c>
      <c r="P14" s="8" t="s">
        <v>302</v>
      </c>
    </row>
    <row r="15" spans="1:16" s="27" customFormat="1" x14ac:dyDescent="0.25">
      <c r="A15" s="62"/>
      <c r="B15" s="286" t="str">
        <f>IF(Intro!$G$22="English",O15,P15)</f>
        <v>Confirm that all information is reported on a calendar-year basis.</v>
      </c>
      <c r="C15" s="287"/>
      <c r="D15" s="287" t="e">
        <f>IF(SUM(#REF!)&lt;&gt;0,"X","-")</f>
        <v>#REF!</v>
      </c>
      <c r="E15" s="287" t="e">
        <f>IF(SUM(#REF!)&lt;&gt;0,"X","-")</f>
        <v>#REF!</v>
      </c>
      <c r="F15" s="287" t="e">
        <f>IF(SUM(#REF!)&lt;&gt;0,"X","-")</f>
        <v>#REF!</v>
      </c>
      <c r="G15" s="287" t="e">
        <f>IF(SUM(#REF!)&lt;&gt;0,"X","-")</f>
        <v>#REF!</v>
      </c>
      <c r="H15" s="287"/>
      <c r="I15" s="287" t="e">
        <f>IF(SUM(#REF!)&lt;&gt;0,"X","-")</f>
        <v>#REF!</v>
      </c>
      <c r="J15" s="107"/>
      <c r="K15" s="63"/>
      <c r="L15" s="64"/>
      <c r="O15" s="8" t="s">
        <v>143</v>
      </c>
      <c r="P15" s="8" t="s">
        <v>144</v>
      </c>
    </row>
    <row r="16" spans="1:16" x14ac:dyDescent="0.25">
      <c r="B16" s="59"/>
      <c r="C16" s="60"/>
      <c r="D16" s="60"/>
      <c r="E16" s="60"/>
      <c r="F16" s="60"/>
      <c r="G16" s="60"/>
      <c r="H16" s="60"/>
      <c r="I16" s="60"/>
      <c r="J16" s="60"/>
      <c r="K16" s="60"/>
      <c r="L16" s="61"/>
      <c r="M16" s="8"/>
    </row>
    <row r="17" spans="1:16" x14ac:dyDescent="0.25">
      <c r="B17" s="141" t="str">
        <f>IF(Intro!$G$22="English",O17,P17)</f>
        <v>If no, explain.</v>
      </c>
      <c r="C17" s="453"/>
      <c r="D17" s="453"/>
      <c r="E17" s="453"/>
      <c r="F17" s="453"/>
      <c r="G17" s="453"/>
      <c r="H17" s="453"/>
      <c r="I17" s="453"/>
      <c r="J17" s="453"/>
      <c r="K17" s="453"/>
      <c r="L17" s="143"/>
      <c r="M17" s="8"/>
      <c r="O17" s="113" t="s">
        <v>408</v>
      </c>
      <c r="P17" s="4" t="s">
        <v>409</v>
      </c>
    </row>
    <row r="18" spans="1:16" s="27" customFormat="1" x14ac:dyDescent="0.25">
      <c r="A18" s="62"/>
      <c r="B18" s="74"/>
      <c r="C18" s="57"/>
      <c r="D18" s="57"/>
      <c r="E18" s="57"/>
      <c r="F18" s="57"/>
      <c r="G18" s="57"/>
      <c r="H18" s="57"/>
      <c r="I18" s="57"/>
      <c r="J18" s="57"/>
      <c r="K18" s="57"/>
      <c r="L18" s="64"/>
      <c r="O18" s="4"/>
      <c r="P18" s="4"/>
    </row>
    <row r="19" spans="1:16" s="9" customFormat="1" x14ac:dyDescent="0.25">
      <c r="A19" s="6"/>
      <c r="B19" s="279"/>
      <c r="C19" s="350"/>
      <c r="D19" s="350"/>
      <c r="E19" s="350"/>
      <c r="F19" s="350"/>
      <c r="G19" s="350"/>
      <c r="H19" s="350"/>
      <c r="I19" s="350"/>
      <c r="J19" s="350"/>
      <c r="K19" s="350"/>
      <c r="L19" s="281"/>
      <c r="M19" s="27"/>
      <c r="O19" s="114"/>
      <c r="P19" s="114"/>
    </row>
    <row r="20" spans="1:16" s="9" customFormat="1" x14ac:dyDescent="0.25">
      <c r="A20" s="6"/>
      <c r="B20" s="279"/>
      <c r="C20" s="350"/>
      <c r="D20" s="350"/>
      <c r="E20" s="350"/>
      <c r="F20" s="350"/>
      <c r="G20" s="350"/>
      <c r="H20" s="350"/>
      <c r="I20" s="350"/>
      <c r="J20" s="350"/>
      <c r="K20" s="350"/>
      <c r="L20" s="281"/>
      <c r="M20" s="27"/>
      <c r="O20" s="114"/>
      <c r="P20" s="114"/>
    </row>
    <row r="21" spans="1:16" s="9" customFormat="1" x14ac:dyDescent="0.25">
      <c r="A21" s="6"/>
      <c r="B21" s="279"/>
      <c r="C21" s="350"/>
      <c r="D21" s="350"/>
      <c r="E21" s="350"/>
      <c r="F21" s="350"/>
      <c r="G21" s="350"/>
      <c r="H21" s="350"/>
      <c r="I21" s="350"/>
      <c r="J21" s="350"/>
      <c r="K21" s="350"/>
      <c r="L21" s="281"/>
      <c r="M21" s="27"/>
      <c r="O21" s="114"/>
      <c r="P21" s="114"/>
    </row>
    <row r="22" spans="1:16" s="9" customFormat="1" x14ac:dyDescent="0.25">
      <c r="A22" s="6"/>
      <c r="B22" s="279"/>
      <c r="C22" s="350"/>
      <c r="D22" s="350"/>
      <c r="E22" s="350"/>
      <c r="F22" s="350"/>
      <c r="G22" s="350"/>
      <c r="H22" s="350"/>
      <c r="I22" s="350"/>
      <c r="J22" s="350"/>
      <c r="K22" s="350"/>
      <c r="L22" s="281"/>
      <c r="M22" s="27"/>
      <c r="O22" s="114"/>
      <c r="P22" s="114"/>
    </row>
    <row r="23" spans="1:16" s="9" customFormat="1" x14ac:dyDescent="0.25">
      <c r="A23" s="6"/>
      <c r="B23" s="279"/>
      <c r="C23" s="350"/>
      <c r="D23" s="350"/>
      <c r="E23" s="350"/>
      <c r="F23" s="350"/>
      <c r="G23" s="350"/>
      <c r="H23" s="350"/>
      <c r="I23" s="350"/>
      <c r="J23" s="350"/>
      <c r="K23" s="350"/>
      <c r="L23" s="281"/>
      <c r="M23" s="27"/>
      <c r="O23" s="114"/>
      <c r="P23" s="114"/>
    </row>
    <row r="24" spans="1:16" s="9" customFormat="1" x14ac:dyDescent="0.25">
      <c r="A24" s="6"/>
      <c r="B24" s="279"/>
      <c r="C24" s="350"/>
      <c r="D24" s="350"/>
      <c r="E24" s="350"/>
      <c r="F24" s="350"/>
      <c r="G24" s="350"/>
      <c r="H24" s="350"/>
      <c r="I24" s="350"/>
      <c r="J24" s="350"/>
      <c r="K24" s="350"/>
      <c r="L24" s="281"/>
      <c r="M24" s="27"/>
      <c r="O24" s="114"/>
      <c r="P24" s="114"/>
    </row>
    <row r="25" spans="1:16" s="9" customFormat="1" x14ac:dyDescent="0.25">
      <c r="A25" s="6"/>
      <c r="B25" s="279"/>
      <c r="C25" s="350"/>
      <c r="D25" s="350"/>
      <c r="E25" s="350"/>
      <c r="F25" s="350"/>
      <c r="G25" s="350"/>
      <c r="H25" s="350"/>
      <c r="I25" s="350"/>
      <c r="J25" s="350"/>
      <c r="K25" s="350"/>
      <c r="L25" s="281"/>
      <c r="M25" s="27"/>
      <c r="O25" s="114"/>
      <c r="P25" s="114"/>
    </row>
    <row r="26" spans="1:16" s="9" customFormat="1" x14ac:dyDescent="0.25">
      <c r="A26" s="6"/>
      <c r="B26" s="279"/>
      <c r="C26" s="350"/>
      <c r="D26" s="350"/>
      <c r="E26" s="350"/>
      <c r="F26" s="350"/>
      <c r="G26" s="350"/>
      <c r="H26" s="350"/>
      <c r="I26" s="350"/>
      <c r="J26" s="350"/>
      <c r="K26" s="350"/>
      <c r="L26" s="281"/>
      <c r="M26" s="27"/>
      <c r="O26" s="114"/>
      <c r="P26" s="114"/>
    </row>
    <row r="27" spans="1:16" x14ac:dyDescent="0.25">
      <c r="B27" s="59"/>
      <c r="C27" s="80"/>
      <c r="D27" s="80"/>
      <c r="E27" s="80"/>
      <c r="F27" s="80"/>
      <c r="G27" s="80"/>
      <c r="H27" s="80"/>
      <c r="I27" s="80"/>
      <c r="J27" s="80"/>
      <c r="K27" s="80"/>
      <c r="L27" s="61"/>
      <c r="M27" s="8"/>
    </row>
    <row r="28" spans="1:16" x14ac:dyDescent="0.25">
      <c r="B28" s="159" t="str">
        <f>IF(Intro!$G$22="English",O28,P28)</f>
        <v>PURCHASES</v>
      </c>
      <c r="C28" s="160"/>
      <c r="D28" s="160"/>
      <c r="E28" s="160"/>
      <c r="F28" s="160"/>
      <c r="G28" s="160"/>
      <c r="H28" s="160"/>
      <c r="I28" s="160"/>
      <c r="J28" s="160"/>
      <c r="K28" s="160"/>
      <c r="L28" s="161"/>
      <c r="M28" s="8"/>
      <c r="O28" s="8" t="s">
        <v>378</v>
      </c>
      <c r="P28" s="8" t="s">
        <v>379</v>
      </c>
    </row>
    <row r="29" spans="1:16" x14ac:dyDescent="0.25">
      <c r="B29" s="59"/>
      <c r="C29" s="60"/>
      <c r="D29" s="60"/>
      <c r="E29" s="60"/>
      <c r="F29" s="60"/>
      <c r="G29" s="60"/>
      <c r="H29" s="60"/>
      <c r="I29" s="60"/>
      <c r="J29" s="60"/>
      <c r="K29" s="60"/>
      <c r="L29" s="61"/>
      <c r="M29" s="8"/>
    </row>
    <row r="30" spans="1:16" hidden="1" x14ac:dyDescent="0.25">
      <c r="B30" s="141" t="str">
        <f>IF(Intro!$G$22="English",O30,P30)</f>
        <v>Note: Public/non-confidential information in this table is automatically generated from the information provided in the "Pro" tab. Any changes to this public summary must therefore be made in the "Pro" tab.</v>
      </c>
      <c r="C30" s="142"/>
      <c r="D30" s="142"/>
      <c r="E30" s="142"/>
      <c r="F30" s="142"/>
      <c r="G30" s="142"/>
      <c r="H30" s="142"/>
      <c r="I30" s="142"/>
      <c r="J30" s="142"/>
      <c r="K30" s="142"/>
      <c r="L30" s="143"/>
      <c r="M30" s="8"/>
      <c r="O30" s="8" t="s">
        <v>338</v>
      </c>
      <c r="P30" s="8" t="s">
        <v>337</v>
      </c>
    </row>
    <row r="31" spans="1:16" hidden="1" x14ac:dyDescent="0.25">
      <c r="B31" s="141"/>
      <c r="C31" s="142"/>
      <c r="D31" s="142"/>
      <c r="E31" s="142"/>
      <c r="F31" s="142"/>
      <c r="G31" s="142"/>
      <c r="H31" s="142"/>
      <c r="I31" s="142"/>
      <c r="J31" s="142"/>
      <c r="K31" s="142"/>
      <c r="L31" s="143"/>
      <c r="M31" s="8"/>
    </row>
    <row r="32" spans="1:16" x14ac:dyDescent="0.25">
      <c r="B32" s="59"/>
      <c r="C32" s="60"/>
      <c r="D32" s="60"/>
      <c r="E32" s="60"/>
      <c r="F32" s="60"/>
      <c r="G32" s="60"/>
      <c r="H32" s="60"/>
      <c r="I32" s="60"/>
      <c r="J32" s="60"/>
      <c r="K32" s="60"/>
      <c r="L32" s="61"/>
      <c r="M32" s="8"/>
    </row>
    <row r="33" spans="1:16" x14ac:dyDescent="0.25">
      <c r="B33" s="457"/>
      <c r="C33" s="458"/>
      <c r="D33" s="459"/>
      <c r="E33" s="101">
        <f>Variables!B6</f>
        <v>2023</v>
      </c>
      <c r="F33" s="101">
        <f>E33+1</f>
        <v>2024</v>
      </c>
      <c r="G33" s="101">
        <f>F33+1</f>
        <v>2025</v>
      </c>
      <c r="H33" s="65"/>
      <c r="I33" s="65"/>
      <c r="J33" s="65"/>
      <c r="K33" s="65"/>
      <c r="L33" s="66"/>
      <c r="M33" s="8"/>
      <c r="O33" s="19"/>
    </row>
    <row r="34" spans="1:16" s="27" customFormat="1" x14ac:dyDescent="0.25">
      <c r="A34" s="62"/>
      <c r="B34" s="286" t="s">
        <v>14</v>
      </c>
      <c r="C34" s="287"/>
      <c r="D34" s="287"/>
      <c r="E34" s="108" t="str">
        <f>IF(Pro!H24&lt;&gt;0,"X","-")</f>
        <v>-</v>
      </c>
      <c r="F34" s="108" t="str">
        <f>IF(Pro!I24&lt;&gt;0,"X","-")</f>
        <v>-</v>
      </c>
      <c r="G34" s="108" t="str">
        <f>IF(Pro!J24&lt;&gt;0,"X","-")</f>
        <v>-</v>
      </c>
      <c r="H34" s="65"/>
      <c r="I34" s="65"/>
      <c r="J34" s="65"/>
      <c r="K34" s="65"/>
      <c r="L34" s="66"/>
      <c r="O34" s="8"/>
      <c r="P34" s="8"/>
    </row>
    <row r="35" spans="1:16" s="27" customFormat="1" ht="15" x14ac:dyDescent="0.25">
      <c r="A35" s="62"/>
      <c r="B35" s="286" t="str">
        <f>IF(Intro!$G$22="English",Variables!B30,Variables!C30)</f>
        <v>China</v>
      </c>
      <c r="C35" s="287"/>
      <c r="D35" s="456"/>
      <c r="E35" s="108" t="str">
        <f>IF(Pro!H27&lt;&gt;0,"X","-")</f>
        <v>-</v>
      </c>
      <c r="F35" s="108" t="str">
        <f>IF(Pro!I27&lt;&gt;0,"X","-")</f>
        <v>-</v>
      </c>
      <c r="G35" s="108" t="str">
        <f>IF(Pro!J27&lt;&gt;0,"X","-")</f>
        <v>-</v>
      </c>
      <c r="H35" s="65"/>
      <c r="I35" s="65"/>
      <c r="J35" s="65"/>
      <c r="K35" s="65"/>
      <c r="L35" s="66"/>
      <c r="O35" s="8"/>
      <c r="P35" s="8"/>
    </row>
    <row r="36" spans="1:16" s="27" customFormat="1" ht="15" x14ac:dyDescent="0.25">
      <c r="A36" s="62"/>
      <c r="B36" s="286" t="str">
        <f>IF(Intro!$G$22="English",Variables!B31,Variables!C31)</f>
        <v>United States</v>
      </c>
      <c r="C36" s="287"/>
      <c r="D36" s="456"/>
      <c r="E36" s="108" t="str">
        <f>IF(Pro!H30&lt;&gt;0,"X","-")</f>
        <v>-</v>
      </c>
      <c r="F36" s="108" t="str">
        <f>IF(Pro!I30&lt;&gt;0,"X","-")</f>
        <v>-</v>
      </c>
      <c r="G36" s="108" t="str">
        <f>IF(Pro!J30&lt;&gt;0,"X","-")</f>
        <v>-</v>
      </c>
      <c r="H36" s="65"/>
      <c r="I36" s="65"/>
      <c r="J36" s="65"/>
      <c r="K36" s="65"/>
      <c r="L36" s="66"/>
      <c r="O36" s="8"/>
      <c r="P36" s="8"/>
    </row>
    <row r="37" spans="1:16" s="27" customFormat="1" ht="15" x14ac:dyDescent="0.25">
      <c r="A37" s="62"/>
      <c r="B37" s="286" t="str">
        <f>IF(Intro!$G$22="English",Variables!B32,Variables!C32)</f>
        <v>Other countries</v>
      </c>
      <c r="C37" s="287"/>
      <c r="D37" s="456"/>
      <c r="E37" s="108" t="str">
        <f>IF(Pro!H33&lt;&gt;0,"X","-")</f>
        <v>-</v>
      </c>
      <c r="F37" s="108" t="str">
        <f>IF(Pro!I33&lt;&gt;0,"X","-")</f>
        <v>-</v>
      </c>
      <c r="G37" s="108" t="str">
        <f>IF(Pro!J33&lt;&gt;0,"X","-")</f>
        <v>-</v>
      </c>
      <c r="H37" s="65"/>
      <c r="I37" s="65"/>
      <c r="J37" s="65"/>
      <c r="K37" s="65"/>
      <c r="L37" s="66"/>
      <c r="O37" s="8"/>
      <c r="P37" s="8"/>
    </row>
    <row r="38" spans="1:16" s="27" customFormat="1" x14ac:dyDescent="0.25">
      <c r="A38" s="62"/>
      <c r="B38" s="454" t="str">
        <f>IF(Intro!$G$22="English",Variables!B32&amp;" include: ",Variables!C32&amp;" incluent : ")</f>
        <v xml:space="preserve">Other countries include: </v>
      </c>
      <c r="C38" s="455"/>
      <c r="D38" s="455"/>
      <c r="E38" s="460" t="str">
        <f>IF(Pro!B34="","-",Pro!B34)</f>
        <v>-</v>
      </c>
      <c r="F38" s="461"/>
      <c r="G38" s="462"/>
      <c r="H38" s="65"/>
      <c r="I38" s="65"/>
      <c r="J38" s="65"/>
      <c r="K38" s="65"/>
      <c r="L38" s="66"/>
      <c r="O38" s="8"/>
      <c r="P38" s="8"/>
    </row>
    <row r="39" spans="1:16" s="27" customFormat="1" x14ac:dyDescent="0.25">
      <c r="A39" s="62"/>
      <c r="B39" s="454"/>
      <c r="C39" s="455"/>
      <c r="D39" s="455"/>
      <c r="E39" s="463"/>
      <c r="F39" s="464"/>
      <c r="G39" s="465"/>
      <c r="H39" s="65"/>
      <c r="I39" s="65"/>
      <c r="J39" s="65"/>
      <c r="K39" s="65"/>
      <c r="L39" s="66"/>
      <c r="O39" s="8"/>
      <c r="P39" s="8"/>
    </row>
    <row r="40" spans="1:16" s="27" customFormat="1" x14ac:dyDescent="0.25">
      <c r="A40" s="62"/>
      <c r="B40" s="454"/>
      <c r="C40" s="455"/>
      <c r="D40" s="455"/>
      <c r="E40" s="463"/>
      <c r="F40" s="464"/>
      <c r="G40" s="465"/>
      <c r="H40" s="65"/>
      <c r="I40" s="65"/>
      <c r="J40" s="65"/>
      <c r="K40" s="65"/>
      <c r="L40" s="66"/>
      <c r="O40" s="8"/>
      <c r="P40" s="8"/>
    </row>
    <row r="41" spans="1:16" s="27" customFormat="1" x14ac:dyDescent="0.25">
      <c r="A41" s="62"/>
      <c r="B41" s="454"/>
      <c r="C41" s="455"/>
      <c r="D41" s="455"/>
      <c r="E41" s="466"/>
      <c r="F41" s="467"/>
      <c r="G41" s="468"/>
      <c r="H41" s="65"/>
      <c r="I41" s="65"/>
      <c r="J41" s="65"/>
      <c r="K41" s="65"/>
      <c r="L41" s="66"/>
      <c r="O41" s="8"/>
      <c r="P41" s="8"/>
    </row>
    <row r="42" spans="1:16" s="27" customFormat="1" x14ac:dyDescent="0.25">
      <c r="A42" s="62"/>
      <c r="B42" s="469" t="str">
        <f>Pro!B36</f>
        <v>Unknown country of origin - Purchased from a domestic producer</v>
      </c>
      <c r="C42" s="470"/>
      <c r="D42" s="471"/>
      <c r="E42" s="475" t="str">
        <f>IF(Pro!H36&lt;&gt;0,"X","-")</f>
        <v>-</v>
      </c>
      <c r="F42" s="475" t="str">
        <f>IF(Pro!I36&lt;&gt;0,"X","-")</f>
        <v>-</v>
      </c>
      <c r="G42" s="475" t="str">
        <f>IF(Pro!J36&lt;&gt;0,"X","-")</f>
        <v>-</v>
      </c>
      <c r="H42" s="65"/>
      <c r="I42" s="65"/>
      <c r="J42" s="65"/>
      <c r="K42" s="65"/>
      <c r="L42" s="66"/>
      <c r="O42" s="8"/>
      <c r="P42" s="8"/>
    </row>
    <row r="43" spans="1:16" s="27" customFormat="1" x14ac:dyDescent="0.25">
      <c r="A43" s="62"/>
      <c r="B43" s="472"/>
      <c r="C43" s="473"/>
      <c r="D43" s="474"/>
      <c r="E43" s="476"/>
      <c r="F43" s="476"/>
      <c r="G43" s="476"/>
      <c r="H43" s="65"/>
      <c r="I43" s="65"/>
      <c r="J43" s="65"/>
      <c r="K43" s="65"/>
      <c r="L43" s="66"/>
      <c r="O43" s="8"/>
      <c r="P43" s="8"/>
    </row>
    <row r="44" spans="1:16" s="27" customFormat="1" x14ac:dyDescent="0.25">
      <c r="A44" s="62"/>
      <c r="B44" s="469" t="str">
        <f>IF(Intro!$G$22="English",O44,P44)</f>
        <v>Unknown country of origin - Purchased from another source</v>
      </c>
      <c r="C44" s="470"/>
      <c r="D44" s="471"/>
      <c r="E44" s="475" t="str">
        <f>IF(Pro!H39&lt;&gt;0,"X","-")</f>
        <v>-</v>
      </c>
      <c r="F44" s="475" t="str">
        <f>IF(Pro!I39&lt;&gt;0,"X","-")</f>
        <v>-</v>
      </c>
      <c r="G44" s="475" t="str">
        <f>IF(Pro!J39&lt;&gt;0,"X","-")</f>
        <v>-</v>
      </c>
      <c r="H44" s="65"/>
      <c r="I44" s="65"/>
      <c r="J44" s="65"/>
      <c r="K44" s="65"/>
      <c r="L44" s="66"/>
      <c r="O44" s="8" t="s">
        <v>212</v>
      </c>
      <c r="P44" s="8" t="s">
        <v>293</v>
      </c>
    </row>
    <row r="45" spans="1:16" s="27" customFormat="1" x14ac:dyDescent="0.25">
      <c r="A45" s="62"/>
      <c r="B45" s="472"/>
      <c r="C45" s="473"/>
      <c r="D45" s="474"/>
      <c r="E45" s="476"/>
      <c r="F45" s="476"/>
      <c r="G45" s="476"/>
      <c r="H45" s="65"/>
      <c r="I45" s="65"/>
      <c r="J45" s="65"/>
      <c r="K45" s="65"/>
      <c r="L45" s="66"/>
      <c r="O45" s="8"/>
      <c r="P45" s="8"/>
    </row>
    <row r="46" spans="1:16" s="27" customFormat="1" x14ac:dyDescent="0.25">
      <c r="A46" s="62"/>
      <c r="B46" s="454" t="str">
        <f>IF(Intro!$G$22="English",O46,P46)</f>
        <v xml:space="preserve">Other sources include: </v>
      </c>
      <c r="C46" s="455"/>
      <c r="D46" s="455"/>
      <c r="E46" s="460" t="str">
        <f>IF(Pro!B42="","-",Pro!B42)</f>
        <v>-</v>
      </c>
      <c r="F46" s="461"/>
      <c r="G46" s="462"/>
      <c r="H46" s="65"/>
      <c r="I46" s="65"/>
      <c r="J46" s="65"/>
      <c r="K46" s="65"/>
      <c r="L46" s="66"/>
      <c r="O46" s="8" t="s">
        <v>383</v>
      </c>
      <c r="P46" s="8" t="s">
        <v>384</v>
      </c>
    </row>
    <row r="47" spans="1:16" s="27" customFormat="1" x14ac:dyDescent="0.25">
      <c r="A47" s="62"/>
      <c r="B47" s="454"/>
      <c r="C47" s="455"/>
      <c r="D47" s="455"/>
      <c r="E47" s="463"/>
      <c r="F47" s="464"/>
      <c r="G47" s="465"/>
      <c r="H47" s="65"/>
      <c r="I47" s="65"/>
      <c r="J47" s="65"/>
      <c r="K47" s="65"/>
      <c r="L47" s="66"/>
      <c r="O47" s="8"/>
      <c r="P47" s="8"/>
    </row>
    <row r="48" spans="1:16" s="27" customFormat="1" x14ac:dyDescent="0.25">
      <c r="A48" s="62"/>
      <c r="B48" s="454"/>
      <c r="C48" s="455"/>
      <c r="D48" s="455"/>
      <c r="E48" s="463"/>
      <c r="F48" s="464"/>
      <c r="G48" s="465"/>
      <c r="H48" s="65"/>
      <c r="I48" s="65"/>
      <c r="J48" s="65"/>
      <c r="K48" s="65"/>
      <c r="L48" s="66"/>
      <c r="O48" s="8"/>
      <c r="P48" s="8"/>
    </row>
    <row r="49" spans="1:16" s="27" customFormat="1" x14ac:dyDescent="0.25">
      <c r="A49" s="62"/>
      <c r="B49" s="454"/>
      <c r="C49" s="455"/>
      <c r="D49" s="455"/>
      <c r="E49" s="466"/>
      <c r="F49" s="467"/>
      <c r="G49" s="468"/>
      <c r="H49" s="65"/>
      <c r="I49" s="65"/>
      <c r="J49" s="65"/>
      <c r="K49" s="65"/>
      <c r="L49" s="66"/>
      <c r="O49" s="8"/>
      <c r="P49" s="8"/>
    </row>
    <row r="50" spans="1:16" x14ac:dyDescent="0.25">
      <c r="B50" s="67"/>
      <c r="C50" s="68"/>
      <c r="D50" s="68"/>
      <c r="E50" s="68"/>
      <c r="F50" s="68"/>
      <c r="G50" s="68"/>
      <c r="H50" s="68"/>
      <c r="I50" s="68"/>
      <c r="J50" s="68"/>
      <c r="K50" s="68"/>
      <c r="L50" s="69"/>
      <c r="M50" s="8"/>
    </row>
  </sheetData>
  <sheetProtection algorithmName="SHA-512" hashValue="kXWpDCi0eCxivyesigp/iH/xgXcMcXQMCJJ39f/Y/6tn9roZBzEupKzAVEEjaqhJ+lfzVjiwtaHB/opCI4u/zw==" saltValue="74o0KmxPFEhAFvBAU4omBA==" spinCount="100000" sheet="1" objects="1" scenarios="1" selectLockedCells="1"/>
  <mergeCells count="31">
    <mergeCell ref="B46:D49"/>
    <mergeCell ref="B42:D43"/>
    <mergeCell ref="E42:E43"/>
    <mergeCell ref="F42:F43"/>
    <mergeCell ref="G42:G43"/>
    <mergeCell ref="B44:D45"/>
    <mergeCell ref="E44:E45"/>
    <mergeCell ref="F44:F45"/>
    <mergeCell ref="G44:G45"/>
    <mergeCell ref="E46:G49"/>
    <mergeCell ref="B38:D41"/>
    <mergeCell ref="B34:D34"/>
    <mergeCell ref="B36:D36"/>
    <mergeCell ref="B30:L31"/>
    <mergeCell ref="B33:D33"/>
    <mergeCell ref="B35:D35"/>
    <mergeCell ref="B37:D37"/>
    <mergeCell ref="E38:G41"/>
    <mergeCell ref="B4:L4"/>
    <mergeCell ref="B5:L5"/>
    <mergeCell ref="B6:L6"/>
    <mergeCell ref="B28:L28"/>
    <mergeCell ref="B8:L8"/>
    <mergeCell ref="B9:L9"/>
    <mergeCell ref="B11:I12"/>
    <mergeCell ref="J11:J12"/>
    <mergeCell ref="B13:I13"/>
    <mergeCell ref="B14:I14"/>
    <mergeCell ref="B15:I15"/>
    <mergeCell ref="B17:L17"/>
    <mergeCell ref="B19:L26"/>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955898EB-FD1B-4E43-9654-9ED90201ADA3}">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3010519-E125-46C0-81BD-0ABD8945877F}">
          <x14:formula1>
            <xm:f>Variables!$D$37:$D$38</xm:f>
          </x14:formula1>
          <xm:sqref>J11:J15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Variables</vt:lpstr>
      <vt:lpstr>Intro</vt:lpstr>
      <vt:lpstr>Info</vt:lpstr>
      <vt:lpstr>Public</vt:lpstr>
      <vt:lpstr>AddPub</vt:lpstr>
      <vt:lpstr>Pro</vt:lpstr>
      <vt:lpstr>AddPro</vt:lpstr>
      <vt:lpstr>Confirm</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CITT-TCCE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Suwalski</dc:creator>
  <cp:lastModifiedBy>Heintzman, Rhonda</cp:lastModifiedBy>
  <cp:lastPrinted>2026-01-02T15:53:04Z</cp:lastPrinted>
  <dcterms:created xsi:type="dcterms:W3CDTF">2013-02-14T16:37:31Z</dcterms:created>
  <dcterms:modified xsi:type="dcterms:W3CDTF">2026-03-06T14:15:27Z</dcterms:modified>
</cp:coreProperties>
</file>