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ITT\Cases\Safeguards\GC-2026-001\Working Files\Research\Questionnaires\1. Final Questionnaires\Final Cabinets\"/>
    </mc:Choice>
  </mc:AlternateContent>
  <xr:revisionPtr revIDLastSave="0" documentId="13_ncr:1_{B52B9330-76F6-4330-B0AF-9A993AFFFDF4}" xr6:coauthVersionLast="47" xr6:coauthVersionMax="47" xr10:uidLastSave="{00000000-0000-0000-0000-000000000000}"/>
  <workbookProtection workbookAlgorithmName="SHA-512" workbookHashValue="duqgOOmOLzfOzlmSthddHo+PwyGTa2XGe1WaqgXiok0KkQtPpuDI79UmzprAIgSuQBOgPqTePh/5/RokkCcHRA==" workbookSaltValue="nfyr3xcpLXdHH1+yt3y9SA==" workbookSpinCount="100000" lockStructure="1"/>
  <bookViews>
    <workbookView xWindow="-110" yWindow="-110" windowWidth="19420" windowHeight="11500"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 name="DB" sheetId="34" state="hidden" r:id="rId9"/>
    <sheet name="DBImpact" sheetId="35" state="hidden" r:id="rId10"/>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Confirm!$B$1:$L$27</definedName>
    <definedName name="_xlnm.Print_Area" localSheetId="2">Info!$B$1:$L$26</definedName>
    <definedName name="_xlnm.Print_Area" localSheetId="1">Intro!$B$1:$L$168</definedName>
    <definedName name="_xlnm.Print_Area" localSheetId="5">Pro!$B$1:$L$104</definedName>
    <definedName name="_xlnm.Print_Area" localSheetId="3">Public!$B$1:$L$315</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5" i="24" l="1"/>
  <c r="C27" i="24"/>
  <c r="C2" i="23"/>
  <c r="H9" i="35"/>
  <c r="G9" i="35"/>
  <c r="F9" i="35"/>
  <c r="E9" i="35"/>
  <c r="D9" i="35"/>
  <c r="I6" i="35"/>
  <c r="H6" i="35"/>
  <c r="G6" i="35"/>
  <c r="F6" i="35"/>
  <c r="E6" i="35"/>
  <c r="D6" i="35"/>
  <c r="C6" i="35"/>
  <c r="C9" i="35" s="1"/>
  <c r="F22" i="34"/>
  <c r="F23" i="34" s="1"/>
  <c r="E22" i="34"/>
  <c r="F21" i="34"/>
  <c r="E21" i="34"/>
  <c r="F17" i="34"/>
  <c r="E17" i="34"/>
  <c r="F16" i="34"/>
  <c r="F18" i="34" s="1"/>
  <c r="E16" i="34"/>
  <c r="F12" i="34"/>
  <c r="E12" i="34"/>
  <c r="F11" i="34"/>
  <c r="E11" i="34"/>
  <c r="D22" i="34"/>
  <c r="D23" i="34" s="1"/>
  <c r="D21" i="34"/>
  <c r="D17" i="34"/>
  <c r="D16" i="34"/>
  <c r="D18" i="34" s="1"/>
  <c r="D12" i="34"/>
  <c r="D11" i="34"/>
  <c r="C5" i="34"/>
  <c r="E23" i="34" l="1"/>
  <c r="E18" i="34"/>
  <c r="E13" i="34"/>
  <c r="D13" i="34"/>
  <c r="F13" i="34"/>
  <c r="O111" i="24" l="1"/>
  <c r="P111" i="24"/>
  <c r="P110" i="24"/>
  <c r="O110" i="24"/>
  <c r="J10" i="33"/>
  <c r="F36" i="30" l="1"/>
  <c r="G36" i="30"/>
  <c r="E36" i="30"/>
  <c r="B24" i="30" l="1"/>
  <c r="B23" i="30"/>
  <c r="D12" i="27" l="1"/>
  <c r="D12" i="32" s="1"/>
  <c r="E12" i="27"/>
  <c r="E12" i="32" s="1"/>
  <c r="B6" i="25"/>
  <c r="B17" i="33"/>
  <c r="E110" i="24"/>
  <c r="D25" i="23"/>
  <c r="D24" i="23"/>
  <c r="B6" i="24"/>
  <c r="B305" i="26"/>
  <c r="O108" i="24"/>
  <c r="B302" i="26"/>
  <c r="B93" i="30" l="1"/>
  <c r="B81" i="30"/>
  <c r="B69" i="30"/>
  <c r="B57" i="30"/>
  <c r="B23" i="27"/>
  <c r="B23" i="32" s="1"/>
  <c r="B33" i="27"/>
  <c r="B33" i="32" s="1"/>
  <c r="B43" i="27"/>
  <c r="B43" i="32" s="1"/>
  <c r="B53" i="27"/>
  <c r="B53" i="32" s="1"/>
  <c r="B171" i="26"/>
  <c r="B181" i="26"/>
  <c r="B191" i="26"/>
  <c r="B201" i="26"/>
  <c r="B211" i="26"/>
  <c r="B221" i="26"/>
  <c r="B231" i="26"/>
  <c r="B241" i="26"/>
  <c r="B251" i="26"/>
  <c r="B261" i="26"/>
  <c r="C116" i="26"/>
  <c r="C112" i="26"/>
  <c r="C108" i="26"/>
  <c r="C104" i="26"/>
  <c r="C100" i="26"/>
  <c r="C96" i="26"/>
  <c r="C92" i="26"/>
  <c r="C88" i="26"/>
  <c r="C80" i="26"/>
  <c r="B61" i="26"/>
  <c r="C84" i="26"/>
  <c r="B70" i="26"/>
  <c r="B69" i="26"/>
  <c r="B68" i="26"/>
  <c r="B67" i="26"/>
  <c r="B66" i="26"/>
  <c r="B65" i="26"/>
  <c r="B64" i="26"/>
  <c r="B63" i="26"/>
  <c r="B62" i="26"/>
  <c r="B8" i="33"/>
  <c r="B8" i="32"/>
  <c r="B12" i="30"/>
  <c r="B2" i="30"/>
  <c r="B2" i="32" s="1"/>
  <c r="B8" i="27"/>
  <c r="B272" i="26"/>
  <c r="B121" i="26"/>
  <c r="B154" i="26"/>
  <c r="B59" i="26"/>
  <c r="B12" i="26"/>
  <c r="B154" i="24" l="1"/>
  <c r="B136" i="24"/>
  <c r="B126" i="24"/>
  <c r="B120" i="24"/>
  <c r="B114" i="24"/>
  <c r="B23" i="24"/>
  <c r="B5" i="24"/>
  <c r="B5" i="25" s="1"/>
  <c r="C8" i="23" l="1"/>
  <c r="C6" i="23"/>
  <c r="P108" i="24" s="1"/>
  <c r="B12" i="33"/>
  <c r="B110" i="24" l="1"/>
  <c r="B108" i="24" l="1"/>
  <c r="E14" i="33" l="1"/>
  <c r="F14" i="33"/>
  <c r="G14" i="33"/>
  <c r="H14" i="33"/>
  <c r="I14" i="33"/>
  <c r="E15" i="33"/>
  <c r="F15" i="33"/>
  <c r="G15" i="33"/>
  <c r="H15" i="33"/>
  <c r="I15" i="33"/>
  <c r="I72" i="26"/>
  <c r="E8" i="34" s="1"/>
  <c r="J72" i="26"/>
  <c r="F8" i="34" s="1"/>
  <c r="H72" i="26"/>
  <c r="D8" i="34" s="1"/>
  <c r="I71" i="26"/>
  <c r="J71" i="26"/>
  <c r="H71" i="26"/>
  <c r="G23" i="30" l="1"/>
  <c r="F7" i="34"/>
  <c r="F23" i="30"/>
  <c r="E7" i="34"/>
  <c r="E23" i="30"/>
  <c r="D7" i="34"/>
  <c r="P275" i="26"/>
  <c r="O275" i="26"/>
  <c r="C78" i="26" l="1"/>
  <c r="O38" i="30"/>
  <c r="F160" i="26" l="1"/>
  <c r="O157" i="26"/>
  <c r="P157" i="26"/>
  <c r="E160" i="26"/>
  <c r="B161" i="26"/>
  <c r="B157" i="26" l="1"/>
  <c r="P151" i="26"/>
  <c r="P124" i="26"/>
  <c r="P76" i="26"/>
  <c r="P57" i="26"/>
  <c r="P30" i="26"/>
  <c r="P38" i="30"/>
  <c r="B40" i="30" s="1"/>
  <c r="O151" i="26"/>
  <c r="O124" i="26"/>
  <c r="O76" i="26"/>
  <c r="O57" i="26"/>
  <c r="O30" i="26"/>
  <c r="G30" i="30" l="1"/>
  <c r="F30" i="30"/>
  <c r="E30" i="30"/>
  <c r="G22" i="30"/>
  <c r="G24" i="30" s="1"/>
  <c r="F22" i="30"/>
  <c r="F24" i="30" s="1"/>
  <c r="E22" i="30"/>
  <c r="E24" i="30" s="1"/>
  <c r="D24" i="25" l="1"/>
  <c r="B24" i="25"/>
  <c r="D20" i="25"/>
  <c r="B20" i="25"/>
  <c r="B19" i="25"/>
  <c r="K126" i="26" l="1"/>
  <c r="I126" i="26"/>
  <c r="G126" i="26"/>
  <c r="E126" i="26"/>
  <c r="B126" i="26"/>
  <c r="B124" i="26"/>
  <c r="B6" i="33" l="1"/>
  <c r="B6" i="27"/>
  <c r="B6" i="32"/>
  <c r="B6" i="26"/>
  <c r="B6" i="30"/>
  <c r="F78" i="26"/>
  <c r="B76" i="26"/>
  <c r="B72" i="26" l="1"/>
  <c r="B71" i="26"/>
  <c r="H59" i="26"/>
  <c r="B57" i="26"/>
  <c r="I59" i="26" l="1"/>
  <c r="J59" i="26" s="1"/>
  <c r="B15" i="33" l="1"/>
  <c r="B14" i="33"/>
  <c r="B11" i="33"/>
  <c r="B45" i="30"/>
  <c r="G43" i="30"/>
  <c r="E43" i="30"/>
  <c r="D43" i="30"/>
  <c r="C43" i="30"/>
  <c r="B34" i="30"/>
  <c r="E32" i="30"/>
  <c r="B32" i="30"/>
  <c r="E26" i="30"/>
  <c r="B26" i="30"/>
  <c r="B22" i="30"/>
  <c r="B21" i="30"/>
  <c r="B20" i="30"/>
  <c r="B28" i="30" s="1"/>
  <c r="E18" i="30"/>
  <c r="B18" i="30"/>
  <c r="B15" i="30"/>
  <c r="P10" i="30"/>
  <c r="B10" i="30" s="1"/>
  <c r="B13" i="27"/>
  <c r="B13" i="32" s="1"/>
  <c r="B10" i="27"/>
  <c r="B10" i="32" s="1"/>
  <c r="B289" i="26"/>
  <c r="B275" i="26"/>
  <c r="B151" i="26"/>
  <c r="J32" i="26"/>
  <c r="F32" i="26"/>
  <c r="C32" i="26"/>
  <c r="B30" i="26"/>
  <c r="B15" i="26"/>
  <c r="B10" i="26"/>
  <c r="B9" i="26"/>
  <c r="B9" i="30" s="1"/>
  <c r="B8" i="26"/>
  <c r="B8" i="30" s="1"/>
  <c r="B15" i="25"/>
  <c r="B12" i="25"/>
  <c r="B10" i="25"/>
  <c r="L8" i="25"/>
  <c r="K8" i="25"/>
  <c r="J8" i="25"/>
  <c r="I8" i="25"/>
  <c r="H8" i="25"/>
  <c r="G8" i="25"/>
  <c r="F8" i="25"/>
  <c r="E8" i="25"/>
  <c r="D8" i="25"/>
  <c r="B8" i="25"/>
  <c r="B4" i="25"/>
  <c r="L163" i="24"/>
  <c r="K163" i="24"/>
  <c r="J163" i="24"/>
  <c r="I163" i="24"/>
  <c r="H163" i="24"/>
  <c r="G163" i="24"/>
  <c r="F163" i="24"/>
  <c r="E163" i="24"/>
  <c r="C163" i="24"/>
  <c r="B163" i="24"/>
  <c r="B158" i="24"/>
  <c r="B160" i="24"/>
  <c r="B157" i="24"/>
  <c r="B156" i="24"/>
  <c r="L154" i="24"/>
  <c r="K154" i="24"/>
  <c r="J154" i="24"/>
  <c r="I154" i="24"/>
  <c r="H154" i="24"/>
  <c r="G154" i="24"/>
  <c r="F154" i="24"/>
  <c r="E154" i="24"/>
  <c r="C154" i="24"/>
  <c r="B151" i="24"/>
  <c r="B146" i="24"/>
  <c r="B144" i="24"/>
  <c r="B142" i="24"/>
  <c r="B140" i="24"/>
  <c r="B138" i="24"/>
  <c r="B132" i="24"/>
  <c r="B130" i="24"/>
  <c r="B128" i="24"/>
  <c r="B122" i="24"/>
  <c r="L120" i="24"/>
  <c r="K120" i="24"/>
  <c r="J120" i="24"/>
  <c r="I120" i="24"/>
  <c r="H120" i="24"/>
  <c r="G120" i="24"/>
  <c r="F120" i="24"/>
  <c r="E120" i="24"/>
  <c r="C120" i="24"/>
  <c r="P116" i="24"/>
  <c r="O116" i="24"/>
  <c r="L114" i="24"/>
  <c r="K114" i="24"/>
  <c r="J114" i="24"/>
  <c r="I114" i="24"/>
  <c r="H114" i="24"/>
  <c r="G114" i="24"/>
  <c r="F114" i="24"/>
  <c r="E114" i="24"/>
  <c r="C114" i="24"/>
  <c r="B106" i="24"/>
  <c r="B103" i="24"/>
  <c r="P27" i="24"/>
  <c r="O27" i="24"/>
  <c r="B25" i="24"/>
  <c r="L23" i="24"/>
  <c r="K23" i="24"/>
  <c r="J23" i="24"/>
  <c r="I23" i="24"/>
  <c r="H23" i="24"/>
  <c r="G23" i="24"/>
  <c r="F23" i="24"/>
  <c r="E23" i="24"/>
  <c r="C23" i="24"/>
  <c r="B35" i="30" l="1"/>
  <c r="B29" i="30"/>
  <c r="B30" i="30"/>
  <c r="B36" i="30"/>
  <c r="B4" i="32"/>
  <c r="B4" i="33"/>
  <c r="B4" i="30"/>
  <c r="B4" i="27"/>
  <c r="B4" i="26"/>
  <c r="D116" i="24"/>
  <c r="F18" i="30"/>
  <c r="G18" i="30" s="1"/>
  <c r="F26" i="30"/>
  <c r="G26" i="30" s="1"/>
  <c r="F32" i="30"/>
  <c r="G32" i="30" s="1"/>
  <c r="B5" i="30" l="1"/>
  <c r="B5" i="33"/>
  <c r="B5" i="27"/>
  <c r="B5" i="32"/>
  <c r="B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CF530A3C-205B-4E65-BF54-A75D1712091F}">
      <text>
        <r>
          <rPr>
            <b/>
            <sz val="9"/>
            <color indexed="81"/>
            <rFont val="Tahoma"/>
            <family val="2"/>
          </rPr>
          <t>Link to specific CBSA SOR or MIF page</t>
        </r>
      </text>
    </comment>
  </commentList>
</comments>
</file>

<file path=xl/sharedStrings.xml><?xml version="1.0" encoding="utf-8"?>
<sst xmlns="http://schemas.openxmlformats.org/spreadsheetml/2006/main" count="412" uniqueCount="322">
  <si>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</si>
  <si>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</si>
  <si>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</si>
  <si>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</si>
  <si>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</si>
  <si>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</si>
  <si>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</si>
  <si>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</si>
  <si>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</si>
  <si>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</si>
  <si>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</si>
  <si>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</si>
  <si>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</si>
  <si>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</si>
  <si>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</si>
  <si>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</si>
  <si>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</si>
  <si>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</si>
  <si>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</si>
  <si>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</si>
  <si>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</si>
  <si>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</si>
  <si>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</si>
  <si>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</si>
  <si>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</si>
  <si>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</si>
  <si>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</si>
  <si>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</si>
  <si>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</si>
  <si>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</si>
  <si>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</si>
  <si>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</si>
  <si>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</si>
  <si>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</si>
  <si>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</si>
  <si>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</si>
  <si>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</si>
  <si>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</si>
  <si>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</si>
  <si>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</si>
  <si>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</si>
  <si>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</si>
  <si>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</si>
  <si>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</si>
  <si>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</si>
  <si>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</si>
  <si>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</si>
  <si>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</si>
  <si>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</si>
  <si>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</si>
  <si>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</si>
  <si>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</si>
  <si>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</si>
  <si>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</si>
  <si>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</si>
  <si>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</si>
  <si>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</si>
  <si>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</si>
  <si>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</si>
  <si>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</si>
  <si>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</si>
  <si>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</si>
  <si>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</si>
  <si>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</si>
  <si>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</si>
  <si>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</si>
  <si>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</si>
  <si>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</si>
  <si>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</si>
  <si>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</si>
  <si>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</si>
  <si>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</si>
  <si>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</si>
  <si>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</si>
  <si>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</si>
  <si>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</si>
  <si>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</si>
  <si>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</si>
  <si>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</si>
  <si>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</si>
  <si>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</si>
  <si>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</si>
  <si>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</si>
  <si>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</si>
  <si>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</si>
  <si>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</si>
  <si>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</si>
  <si>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</si>
  <si>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</si>
  <si>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</si>
  <si>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</si>
  <si>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</si>
  <si>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</si>
  <si>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</si>
  <si>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</si>
  <si>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</si>
  <si>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</si>
  <si>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</si>
  <si>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</si>
  <si>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</si>
  <si>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</si>
  <si>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</si>
  <si>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</si>
  <si>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</si>
  <si>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</si>
  <si>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</si>
  <si>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</si>
  <si>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</si>
  <si>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</si>
  <si>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</si>
  <si>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</si>
  <si>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</si>
  <si>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</si>
  <si>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</si>
  <si>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</si>
  <si>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</si>
  <si>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</si>
  <si>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</si>
  <si>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</si>
  <si>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</si>
  <si>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</si>
  <si>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</si>
  <si>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</si>
  <si>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</si>
  <si>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</si>
  <si>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</si>
  <si>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</si>
  <si>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</si>
  <si>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</si>
  <si>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</si>
  <si>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</si>
  <si>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</si>
  <si>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</si>
  <si>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</si>
  <si>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</si>
  <si>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</si>
  <si>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</si>
  <si>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</si>
  <si>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</si>
  <si>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</si>
  <si>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</si>
  <si>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</si>
  <si>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</si>
  <si>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</si>
  <si>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</si>
  <si>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</si>
  <si>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</si>
  <si>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</si>
  <si>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</si>
  <si>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</si>
  <si>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</si>
  <si>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</si>
  <si>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</si>
  <si>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</si>
  <si>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</si>
  <si>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</si>
  <si>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</si>
  <si>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</si>
  <si>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</si>
  <si>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</si>
  <si>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</si>
  <si>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</si>
  <si>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</si>
  <si>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</si>
  <si>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Union Name (In English and French, if applicable)</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</si>
  <si>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</si>
  <si>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</si>
  <si>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</si>
  <si>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</si>
  <si>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</si>
  <si>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</si>
  <si>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</si>
  <si>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</si>
  <si>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</si>
  <si>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</si>
  <si>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</si>
  <si>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</si>
  <si>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</si>
  <si>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</si>
  <si>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</si>
  <si>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</si>
  <si>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</si>
  <si>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</si>
  <si>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</si>
  <si>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</si>
  <si>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</si>
  <si>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HS Codes</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</si>
  <si>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</si>
  <si>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</si>
  <si>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</si>
  <si>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</si>
  <si>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</si>
  <si>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</si>
  <si>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</si>
  <si>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</si>
  <si>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</si>
  <si>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</si>
  <si>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Subject countries</t>
  </si>
  <si>
    <t>Analyst 1</t>
  </si>
  <si>
    <t>Analyst 2</t>
  </si>
  <si>
    <t>Additional Product Info</t>
  </si>
  <si>
    <t>Important notes for formatting</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</si>
  <si>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</si>
  <si>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</si>
  <si>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</si>
  <si>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</si>
  <si>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</si>
  <si>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</si>
  <si>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</si>
  <si>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</si>
  <si>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</si>
  <si>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</si>
  <si>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</si>
  <si>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</si>
  <si>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</si>
  <si>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</si>
  <si>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</si>
  <si>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</si>
  <si>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</si>
  <si>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</si>
  <si>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</si>
  <si>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</si>
  <si>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</si>
  <si>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</si>
  <si>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</si>
  <si>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</si>
  <si>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</si>
  <si>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</si>
  <si>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</si>
  <si>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</si>
  <si>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</si>
  <si>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</si>
  <si>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</si>
  <si>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</si>
  <si>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Intro, Confirm</t>
  </si>
  <si>
    <t>Yes</t>
  </si>
  <si>
    <t>No</t>
  </si>
  <si>
    <t>Oui</t>
  </si>
  <si>
    <t>Non</t>
  </si>
  <si>
    <t>Drop down lists (MODIFY AS PER CASE SPECIFICS)</t>
  </si>
  <si>
    <t>If no, explain.</t>
  </si>
  <si>
    <t>Si non, expliquez.</t>
  </si>
  <si>
    <t>DEVEZ-VOUS REMPLIR CE QUESTIONNAIRE?</t>
  </si>
  <si>
    <t>Section locale du syndicat ou unité de négociation</t>
  </si>
  <si>
    <t>Section locale du syndicat</t>
  </si>
  <si>
    <t>des pays sujets</t>
  </si>
  <si>
    <t>les pays sujets</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</si>
  <si>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</si>
  <si>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Sélectionnez oui ou non</t>
  </si>
  <si>
    <t>Les questions suivantes font référence aux marchandises comme définies dans la description du produit de l'onglet Intro.</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</si>
  <si>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</si>
  <si>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</si>
  <si>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</si>
  <si>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</si>
  <si>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</si>
  <si>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</si>
  <si>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Difference (correct if not zero)</t>
  </si>
  <si>
    <t>Total - Public tab, Question 3</t>
  </si>
  <si>
    <t>Total - onglet Public, Question 3</t>
  </si>
  <si>
    <t>Différence (corrigez si le résultat n'est pas zéro)</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</si>
  <si>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</si>
  <si>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</si>
  <si>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</si>
  <si>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</si>
  <si>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</si>
  <si>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</si>
  <si>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Nombre d'employés syndiqués impliqués dans le processus de production</t>
  </si>
  <si>
    <t>Nombre d'heures travaillées par ces employés</t>
  </si>
  <si>
    <t>Salaires payés à ces employés</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</si>
  <si>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</si>
  <si>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hiddenc</t>
  </si>
  <si>
    <t>https://www.cbsa-asfc.gc.ca/sima-lmsi/mif-mev/mif-mev-stats-eng.html</t>
  </si>
  <si>
    <t>https://www.cbsa-asfc.gc.ca/sima-lmsi/mif-mev/mif-mev-stats-fra.html</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</si>
  <si>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</si>
  <si>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December 31</t>
  </si>
  <si>
    <t>31 décembre</t>
  </si>
  <si>
    <t>Jan-Mar 2025</t>
  </si>
  <si>
    <t>janv.-mars 2025</t>
  </si>
  <si>
    <t>Jan-Mar 2026</t>
  </si>
  <si>
    <t>janv.-mars 2026</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</si>
  <si>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</si>
  <si>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</si>
  <si>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Jan. - Mar.  |  janv. - mars</t>
  </si>
  <si>
    <t>Number of members</t>
  </si>
  <si>
    <t>Nombre de membres</t>
  </si>
  <si>
    <t>Number of unionized workplaces</t>
  </si>
  <si>
    <t>Nombre de lieux de travail syndiqués</t>
  </si>
  <si>
    <t>Number of employees</t>
  </si>
  <si>
    <t>Nombre d'employés</t>
  </si>
  <si>
    <t>Total - Number of employees</t>
  </si>
  <si>
    <t>Total - Nombre d'employés</t>
  </si>
  <si>
    <t>Hours worked (000)</t>
  </si>
  <si>
    <t>Nombre d'heures travaillées (000)</t>
  </si>
  <si>
    <t>Total - Hours worked (000)</t>
  </si>
  <si>
    <t>Total - Nombre d'heures travaillées (000)</t>
  </si>
  <si>
    <t>Wages ($000)</t>
  </si>
  <si>
    <t>Salaires (000 $)</t>
  </si>
  <si>
    <t>Total - Wages ($000)</t>
  </si>
  <si>
    <t>Total - Salaires (000 $)</t>
  </si>
  <si>
    <t>Source: Reply to CITT questionnaire.  |  Réponse au questionnaire du TCCE.</t>
  </si>
  <si>
    <t>Bargaining concessions  |  Concessions de négociation</t>
  </si>
  <si>
    <t>Layoffs and reduced hours  |  Licenciements et réduction des heures</t>
  </si>
  <si>
    <t>Strikes and other job actions  |  Grèves et autres actions syndicales</t>
  </si>
  <si>
    <t>Hiring practices  |  Pratiques d'embauche</t>
  </si>
  <si>
    <t>Wages  |  Salaires</t>
  </si>
  <si>
    <t>Quality of employment  |  Qualité de l'emploi</t>
  </si>
  <si>
    <t>Employment benefits  |  Avantages en matière d'emploi</t>
  </si>
  <si>
    <t>Community impact  |  Incidence sur la communauté</t>
  </si>
  <si>
    <t>Workplace conditions  |  Conditions de travail</t>
  </si>
  <si>
    <t>Employee well-being  |  Bien-être des employés</t>
  </si>
  <si>
    <t>Other factors  |  Autres facteurs ¹</t>
  </si>
  <si>
    <t>GC-2026-001</t>
  </si>
  <si>
    <t>TBD</t>
  </si>
  <si>
    <t>TBD@tribunal.gc.ca</t>
  </si>
  <si>
    <t>wood goods - Solid and engineered wood cabinets and vanities</t>
  </si>
  <si>
    <t>produits du bois - Armoires et vanités en bois massif et en bois d'ingénierie</t>
  </si>
  <si>
    <t>Wood cabinets and vanities, and their subassemblies, for permanent installation, including any installation that is floor-mounted, wall-mounted, built-in, ceiling-hung or connected to the plumbing system, made in whole or in part of wood products, including solid wood or engineered wood products, typically made from wood particles, fibres or other wood materials such as plywood, strand board, block board, particle board or fibreboard or from bamboo – with or without wood veneers, wood, paper or other overlays or laminates, or non-wood components or trim such as metal, marble, glass, plastic or resin – whether surface-finished or unfinished, completed or uncompleted or sold in an assembled, flat-pack or ready-to-assemble format, whether attached to, or in conjunction with, faucets, metal plumbing, sinks or sink bowls or countertops.
The term “for permanent installation” means that the goods are designed and intended to be installed in a fixed location as an integral part of a building or structure. The term “permanent” refers to the intended fixed installation and does not mean that the goods cannot be removed, relocated or replaced. Goods are included in this class based on their use, regardless of whether they are marketed or packaged as “permanent”, “semi-permanent” or “modular”.
Wood cabinets and vanities consist of a box (which typically includes a top, a bottom, sides, a back, base blockers, ends or end panels, stretcher rails, toe kicks or shelves) and may include a frame, a door, drawers or shelves. They are generally used for permanent installation in kitchens or bathrooms but can also include “built-in” closet units.
The class of goods include the following wood subassemblies of cabinets and vanities:
(a) wood cabinet and vanity frames,
(b) wood cabinet and vanity boxes (which typically include a top, bottom, sides, back, base blockers, ends or end panels, stretcher rails, toe kicks or shelves),
(c) wood cabinet or vanity doors,
(d) wood cabinet or vanity drawers and drawer components (which typically include sides, backs, bottoms and faces),
(e) back panels and end panels, and
(f) desks, shelves and tables that are attached to or incorporated in wood cabinets.
The class of goods include all unassembled, assembled or ready to assemble wood cabinets and vanities, which are also commonly known as “flat packs”. Ready-to-assemble goods may be imported in one or in multiple packages. Ready-to-assemble wood cabinets and vanities are defined as packaged cabinets or vanities so that, at the time of importation, they may include
(a) wood components required to assemble a cabinet or vanity (including drawer faces and doors), and
(b) parts (for example, screws, washers, dowels, nails, handles, knobs and adhesive glues) required to assemble a cabinet or vanity.
For greater certainty, the subject goods do not include:
(a) freestanding furniture not designed for kitchen or bathroom use, including office furniture or retail display fixtures,
(b) the following, if imported separately from a wood cabinet or vanity,
(i) aftermarket accessory items that may be added to or installed inside the interior of a cabinet, that are not considered a structural or core component of a wood cabinet or vanity, that may be made of wood, metal, plastic, composite material or a combination of these materials that may be inserted into a cabinet, that are used for organizational or accessibility purposes in the interior of a cabinet, and that include
(A) inserts or dividers that are placed into drawer boxes to organize or divide the internal portion of a drawer into multiple areas for the purpose of containing smaller items such as cutlery, utensils and bathroom essentials, and
(B) round or oblong inserts that rotate internally in a cabinet for the purpose of improving access to cabinet contents;
(ii) solid wood accessories including corbels and rosettes, which serve the primary purpose of decoration and personalization; and
(iii) non-wood cabinet hardware components including metal hinges, brackets, catches, locks, drawer slides, fasteners (nails, screws, tacks, staples), handles, and knobs; and
(c) medicine cabinets that meet the following criteria:
(i) are intended to be wall-mounted,
(ii) are assembled at the time of entry into Canada,
(iii) contain one or more mirrors,
(iv) are packaged for retail sale at the time of entry into Canada, and
(v) have a maximum depth of seven inches.</t>
  </si>
  <si>
    <t>Armoires et meubles-lavabos en bois, ainsi que leurs sous-ensembles, destinés à une installation permanente, notamment au sol ou au mur, encastrés ou suspendus au plafond ou par raccordement à la plomberie, fabriqués en tout ou en partie de produits du bois, notamment en bois massif ou en produits de bois d’ingénierie, typiquement fait de particules de bois, de fibres ou d’autres matériaux ligneux tels que les contreplaqués, les panneaux de copeaux orientés, les panneaux lattés, les panneaux de particules ou les panneaux de fibres, ou en bambou; qu’ils soient fabriqués avec ou sans placages de bois, revêtements de bois, de papier ou autres revêtements, ou placages; qu’ils soient fabriqués avec ou sans composants ou garnitures non ligneux tels que le métal, le marbre, le verre, le plastique ou les résines; qu’ils soient finis ou non finis; qu’ils soient complétés ou non; qu’ils soient vendus assemblés, en colis à plat ou prêts-à-assembler; qu’ils soient ou non fixés à des robinets, à de la plomberie métallique, à des éviers ou cuves, ou à des comptoirs, ou utilisés conjointement avec ces éléments.
L’expression « installation permanente » s’entend des marchandises qui sont conçues et qui sont destinées à être installées à un emplacement fixe comme partie intégrante d’un bâtiment ou d’une structure. Le terme « permanente » se rapporte à l’intention que l’installation soit fixe et ne signifie pas que les marchandises ne peuvent pas être retirées, déplacées ou remplacées. Les marchandises sont incluses dans cette catégorie sur la base de leur utilisation, indépendamment du fait qu’elles sont commercialisées ou emballées comme étant « permanentes », « semi-permanentes » ou « modulaires ».
Les armoires et meubles-lavabos en bois sont composés d’un caisson, qui comprend généralement un dessus, un dessous, des côtés, un panneau arrière, des blocs de chambranle, des extrémités ou des panneaux d’extrémité, des traverses, des coups-de-pied ou des tablettes, et peuvent ou non inclure un cadre, une porte, des tiroirs ou des tablettes. Ils sont généralement installés de façon permanente dans des cuisines ou des salles de bain, mais peuvent aussi comprendre les unités encastrées de garde-robe.
La catégorie de marchandises comprend les sous-ensembles suivants :
a) les cadres d’armoires et de meubles-lavabos en bois;
b) les caissons d’armoires et de meubles-lavabos en bois, comprenant généralement un dessus, un dessous, des côtés, un panneau arrière, des blocs de chambranle, des extrémités ou des panneaux d’extrémité, des traverses, des coups-de-pied ou des tablettes),
c) les portes d’armoires ou de meubles-lavabos en bois,
d) les tiroirs d’armoires ou de meubles-lavabos en bois et composants de tiroirs en bois, comprenant généralement les côtés, le dos, le fond et la façade,
e) les panneaux arrière et panneaux d’extrémité,
f) les bureaux, tablettes et tables fixés ou intégrés à des armoires en bois.
Cette catégorie de marchandises comprend les armoires et meubles-lavabos en bois non assemblés, assemblés ou « prêts-à-assembler », également appelés « colis à plat ». Les prêts-à-assembler peuvent être importés dans un ou plusieurs colis. Les armoires et meubles-lavabos prêts-à-assembler en bois sont définis comme des armoires ou meubles-lavabos emballés de manière à ce qu’au moment de l’importation, ils puissent comprendre :
a) les composantes en bois nécessaires à l’assemblage d’une armoire ou d’un meuble-lavabo, notamment les façades de tiroirs et les portes;
b) les pièces, par exemple, les vis, les rondelles, les goujons, les clous, les poignées, les boutons et les adhésifs nécessaires à l’assemblage d’une armoire ou d’un meuble-lavabo.
Il est entendu que les marchandises visées n’incluent pas :
a) les meubles autoportants non conçus pour une utilisation dans une cuisine ou une salle de bain, notamment le mobilier de bureau et les présentoirs commerciaux,
b) les éléments ci-après, s’ils sont importés séparément d’une armoire ou d’un meuble-lavabo en bois :
(i) les accessoires de rechange qui peuvent être ajoutés ou installés à l’intérieur d’une armoire et qui ne sont pas considérés comme une composante structurelle ou essentielle d’une armoire ou d’un meuble-lavabo en bois. Les accessoires de rechange peuvent être fabriqués en bois, en métal, en plastique, de matériaux composites ou en une combinaison de ces matériaux; ils peuvent être installés à l’intérieur d’une armoire; ils sont utilisés pour l’organisation ou l’accessibilité à l’intérieur d’une armoire et incluent :
(A) les accessoires compartimentés placés dans les tiroirs destinés à contenir de petits articles, tels que couverts, ustensiles et articles de toilette,
(B) les plateaux tournants ronds ou oblongs insérés dans une armoire afin de faciliter l’accessibilité au contenu de l’armoire;
(ii) les accessoires en bois massif, notamment les consoles décoratives et les rosaces, dont la fonction principale est la décoration ou la personnalisation;
(iii) les composantes de quincaillerie non ligneuse, notamment les charnières, supports, loquets, serrures, glissières de tiroirs, fixations (clous, vis et agrafes), poignées et boutons métalliques;
c) les armoires à pharmacie qui satisfont aux critères suivants :
(i) elles sont sous forme de modèles muraux;
(ii) elles sont assemblées au moment de l’importation au Canada;
(iii) elles comportent un ou plusieurs miroirs;
(iv) elles sont emballées pour la vente au détail au moment de l’importation au Canada;
(v) elles ont une profondeur maximale de sept pouces.</t>
  </si>
  <si>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2026-0340,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</si>
  <si>
    <t>The Canadian International Trade Tribunal (the Tribunal) is conducting a safeguard inquiry to determine whether certain woode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2026-0340.
Your firm's knowledge and experience would aid the Tribunal in the proper conduct of its safeguard inquiry by helping it better understand the Canadian market for certain wood goods. The Tribunal therefore requests a response to this questionnaire from your firm.</t>
  </si>
  <si>
    <t>June 5, 2026</t>
  </si>
  <si>
    <t>5 juin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</si>
</sst>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_);[Red]\(&quot;$&quot;#,##0\)"/>
    <numFmt numFmtId="165" formatCode="_(* #,##0.00_);_(* \(#,##0.00\);_(* &quot;-&quot;??_);_(@_)"/>
    <numFmt numFmtId="166" formatCode="_(* #,##0_);_(* \(#,##0\);_(* &quot;-&quot;??_);_(@_)"/>
    <numFmt numFmtId="167" formatCode="0;\-0;&quot;-&quot;"/>
    <numFmt numFmtId="168" formatCode="#,##0;\(#,##0\);\-"/>
  </numFmts>
  <fonts count="36"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sz val="9"/>
      <color indexed="81"/>
      <name val="Tahoma"/>
      <family val="2"/>
    </font>
    <font>
      <sz val="10"/>
      <color theme="1"/>
      <name val="Calibri"/>
      <family val="2"/>
      <scheme val="minor"/>
    </font>
    <font>
      <sz val="10"/>
      <color rgb="FFFF0000"/>
      <name val="Calibri"/>
      <family val="2"/>
      <scheme val="minor"/>
    </font>
    <font>
      <b/>
      <u/>
      <sz val="10"/>
      <color theme="1"/>
      <name val="Calibri"/>
      <family val="2"/>
      <scheme val="minor"/>
    </font>
    <font>
      <b/>
      <sz val="10"/>
      <name val="Calibri"/>
      <family val="2"/>
      <scheme val="minor"/>
    </font>
    <font>
      <b/>
      <sz val="10"/>
      <color theme="1"/>
      <name val="Calibri"/>
      <family val="2"/>
      <scheme val="minor"/>
    </font>
    <font>
      <sz val="10"/>
      <name val="Times New Roman"/>
      <family val="1"/>
    </font>
    <font>
      <b/>
      <u/>
      <sz val="10"/>
      <name val="Calibri"/>
      <family val="2"/>
      <scheme val="minor"/>
    </font>
    <font>
      <sz val="10"/>
      <name val="Calibri"/>
      <family val="2"/>
      <scheme val="minor"/>
    </font>
    <font>
      <u/>
      <sz val="10"/>
      <name val="Calibri"/>
      <family val="2"/>
      <scheme val="minor"/>
    </font>
    <font>
      <b/>
      <sz val="10"/>
      <color indexed="8"/>
      <name val="Calibri"/>
      <family val="2"/>
      <scheme val="minor"/>
    </font>
    <font>
      <sz val="10"/>
      <color indexed="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5" fontId="1" fillId="0" borderId="0" applyFont="0" applyFill="0" applyBorder="0" applyAlignment="0" applyProtection="0"/>
    <xf numFmtId="165" fontId="1" fillId="0" borderId="0" applyFont="0" applyFill="0" applyBorder="0" applyAlignment="0" applyProtection="0"/>
    <xf numFmtId="0" fontId="14" fillId="0" borderId="0"/>
    <xf numFmtId="0" fontId="14" fillId="0" borderId="0"/>
    <xf numFmtId="0" fontId="30" fillId="0" borderId="0"/>
  </cellStyleXfs>
  <cellXfs count="369">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vertical="top" wrapText="1"/>
    </xf>
    <xf numFmtId="0" fontId="7" fillId="7"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7" fillId="7" borderId="0" xfId="0" applyFont="1" applyFill="1"/>
    <xf numFmtId="0" fontId="7" fillId="0" borderId="0" xfId="0" applyFont="1"/>
    <xf numFmtId="0" fontId="7" fillId="7" borderId="0" xfId="0" applyFont="1" applyFill="1" applyAlignment="1">
      <alignment wrapText="1"/>
    </xf>
    <xf numFmtId="49" fontId="7" fillId="0" borderId="0" xfId="0" quotePrefix="1" applyNumberFormat="1" applyFont="1" applyAlignment="1">
      <alignment vertical="top"/>
    </xf>
    <xf numFmtId="0" fontId="7" fillId="7" borderId="0" xfId="0" applyFont="1" applyFill="1" applyAlignment="1">
      <alignment vertical="top" wrapText="1"/>
    </xf>
    <xf numFmtId="0" fontId="17" fillId="7" borderId="0" xfId="0" applyFont="1" applyFill="1" applyAlignment="1">
      <alignment vertical="top"/>
    </xf>
    <xf numFmtId="0" fontId="17" fillId="0" borderId="0" xfId="0" applyFont="1"/>
    <xf numFmtId="0" fontId="7" fillId="0" borderId="0" xfId="0" applyFont="1" applyAlignment="1">
      <alignment horizontal="left"/>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13" fillId="0" borderId="0" xfId="0" applyFont="1"/>
    <xf numFmtId="0" fontId="19" fillId="8" borderId="0" xfId="0" applyFont="1" applyFill="1" applyAlignment="1">
      <alignment vertical="center"/>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6" fontId="13" fillId="4" borderId="13"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6" fontId="11" fillId="5" borderId="13" xfId="2" applyNumberFormat="1" applyFont="1" applyFill="1" applyBorder="1" applyAlignment="1" applyProtection="1">
      <alignment vertical="top" wrapText="1"/>
    </xf>
    <xf numFmtId="0" fontId="12" fillId="6" borderId="13" xfId="0" applyFont="1" applyFill="1" applyBorder="1" applyAlignment="1">
      <alignment horizontal="center" wrapText="1"/>
    </xf>
    <xf numFmtId="0" fontId="12" fillId="6" borderId="13" xfId="0" applyFont="1" applyFill="1" applyBorder="1" applyAlignment="1">
      <alignment horizontal="center" vertical="top" wrapText="1"/>
    </xf>
    <xf numFmtId="0" fontId="13" fillId="4" borderId="13" xfId="1" applyNumberFormat="1" applyFont="1" applyFill="1" applyBorder="1" applyAlignment="1" applyProtection="1">
      <alignment horizontal="center" vertical="center" wrapText="1"/>
      <protection locked="0"/>
    </xf>
    <xf numFmtId="166"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7" fillId="0" borderId="0" xfId="0" quotePrefix="1" applyFont="1" applyAlignment="1">
      <alignment vertical="top"/>
    </xf>
    <xf numFmtId="0" fontId="7" fillId="0" borderId="0" xfId="0" applyFont="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166" fontId="23" fillId="5" borderId="33" xfId="2" applyNumberFormat="1" applyFont="1" applyFill="1" applyBorder="1" applyAlignment="1" applyProtection="1">
      <alignment horizontal="righ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9" fillId="0" borderId="0" xfId="0" applyFont="1" applyAlignment="1">
      <alignment horizontal="left" vertical="top"/>
    </xf>
    <xf numFmtId="166" fontId="13" fillId="4" borderId="13"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0" fontId="9" fillId="0" borderId="0" xfId="0" applyFont="1" applyFill="1" applyAlignment="1">
      <alignment horizontal="left" vertical="top"/>
    </xf>
    <xf numFmtId="0" fontId="7" fillId="0" borderId="0" xfId="0" applyFont="1" applyFill="1" applyAlignment="1">
      <alignment vertical="top"/>
    </xf>
    <xf numFmtId="0" fontId="13" fillId="4" borderId="13" xfId="1"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7" fillId="10" borderId="0" xfId="0" applyFont="1" applyFill="1" applyAlignment="1">
      <alignment vertical="top"/>
    </xf>
    <xf numFmtId="0" fontId="7" fillId="0" borderId="0" xfId="0" applyFont="1" applyAlignment="1">
      <alignment vertical="top" wrapText="1"/>
    </xf>
    <xf numFmtId="0" fontId="25" fillId="0" borderId="0" xfId="0" applyFont="1"/>
    <xf numFmtId="0" fontId="26" fillId="0" borderId="0" xfId="0" applyFont="1"/>
    <xf numFmtId="0" fontId="27" fillId="0" borderId="0" xfId="0" applyFont="1"/>
    <xf numFmtId="0" fontId="28" fillId="2" borderId="43" xfId="3" applyFont="1" applyFill="1" applyBorder="1"/>
    <xf numFmtId="0" fontId="28" fillId="2" borderId="44" xfId="3" applyFont="1" applyFill="1" applyBorder="1"/>
    <xf numFmtId="0" fontId="28" fillId="2" borderId="45" xfId="3" applyFont="1" applyFill="1" applyBorder="1"/>
    <xf numFmtId="0" fontId="28" fillId="2" borderId="46" xfId="3" applyFont="1" applyFill="1" applyBorder="1"/>
    <xf numFmtId="0" fontId="28" fillId="2" borderId="0" xfId="3" applyFont="1" applyFill="1"/>
    <xf numFmtId="0" fontId="28" fillId="2" borderId="47" xfId="3" applyFont="1" applyFill="1" applyBorder="1"/>
    <xf numFmtId="0" fontId="29" fillId="2" borderId="46" xfId="0" applyFont="1" applyFill="1" applyBorder="1" applyAlignment="1">
      <alignment horizontal="left"/>
    </xf>
    <xf numFmtId="0" fontId="28" fillId="2" borderId="0" xfId="3" applyFont="1" applyFill="1" applyAlignment="1">
      <alignment wrapText="1"/>
    </xf>
    <xf numFmtId="0" fontId="28" fillId="2" borderId="0" xfId="3" applyFont="1" applyFill="1" applyAlignment="1">
      <alignment horizontal="left" wrapText="1"/>
    </xf>
    <xf numFmtId="0" fontId="28" fillId="2" borderId="10" xfId="5" quotePrefix="1" applyFont="1" applyFill="1" applyBorder="1" applyAlignment="1">
      <alignment horizontal="right"/>
    </xf>
    <xf numFmtId="0" fontId="28" fillId="2" borderId="0" xfId="5" quotePrefix="1" applyFont="1" applyFill="1" applyAlignment="1">
      <alignment horizontal="right"/>
    </xf>
    <xf numFmtId="0" fontId="31" fillId="2" borderId="47" xfId="3" applyFont="1" applyFill="1" applyBorder="1"/>
    <xf numFmtId="0" fontId="31" fillId="2" borderId="0" xfId="3" applyFont="1" applyFill="1" applyAlignment="1">
      <alignment horizontal="left" vertical="center" wrapText="1" indent="1"/>
    </xf>
    <xf numFmtId="0" fontId="32" fillId="2" borderId="0" xfId="3" applyFont="1" applyFill="1"/>
    <xf numFmtId="0" fontId="32" fillId="2" borderId="47" xfId="3" applyFont="1" applyFill="1" applyBorder="1"/>
    <xf numFmtId="0" fontId="32" fillId="2" borderId="0" xfId="3" applyFont="1" applyFill="1" applyAlignment="1">
      <alignment horizontal="left" vertical="top"/>
    </xf>
    <xf numFmtId="167" fontId="32" fillId="11" borderId="0" xfId="3" applyNumberFormat="1" applyFont="1" applyFill="1" applyAlignment="1">
      <alignment horizontal="right" vertical="top"/>
    </xf>
    <xf numFmtId="167" fontId="32" fillId="2" borderId="0" xfId="3" applyNumberFormat="1" applyFont="1" applyFill="1" applyAlignment="1">
      <alignment horizontal="right" vertical="top"/>
    </xf>
    <xf numFmtId="167" fontId="32" fillId="2" borderId="0" xfId="3" applyNumberFormat="1" applyFont="1" applyFill="1" applyAlignment="1">
      <alignment horizontal="center" vertical="top"/>
    </xf>
    <xf numFmtId="0" fontId="28" fillId="2" borderId="46" xfId="3" applyFont="1" applyFill="1" applyBorder="1" applyAlignment="1">
      <alignment horizontal="left"/>
    </xf>
    <xf numFmtId="0" fontId="33" fillId="2" borderId="0" xfId="3" applyFont="1" applyFill="1" applyAlignment="1">
      <alignment horizontal="left" vertical="top" indent="1"/>
    </xf>
    <xf numFmtId="0" fontId="32" fillId="2" borderId="0" xfId="3" applyFont="1" applyFill="1" applyAlignment="1" applyProtection="1">
      <alignment horizontal="right" vertical="top"/>
      <protection locked="0"/>
    </xf>
    <xf numFmtId="0" fontId="32" fillId="2" borderId="0" xfId="3" applyFont="1" applyFill="1" applyAlignment="1" applyProtection="1">
      <alignment horizontal="center" vertical="top"/>
      <protection locked="0"/>
    </xf>
    <xf numFmtId="0" fontId="34" fillId="2" borderId="0" xfId="0" applyFont="1" applyFill="1"/>
    <xf numFmtId="0" fontId="25" fillId="2" borderId="0" xfId="0" applyFont="1" applyFill="1" applyAlignment="1">
      <alignment horizontal="left" indent="2"/>
    </xf>
    <xf numFmtId="168" fontId="32" fillId="11" borderId="0" xfId="0" applyNumberFormat="1" applyFont="1" applyFill="1" applyAlignment="1">
      <alignment horizontal="right"/>
    </xf>
    <xf numFmtId="168" fontId="32" fillId="10" borderId="0" xfId="0" applyNumberFormat="1" applyFont="1" applyFill="1" applyAlignment="1">
      <alignment horizontal="right"/>
    </xf>
    <xf numFmtId="0" fontId="34" fillId="2" borderId="0" xfId="0" applyFont="1" applyFill="1" applyAlignment="1">
      <alignment horizontal="left" indent="1"/>
    </xf>
    <xf numFmtId="168" fontId="28" fillId="10" borderId="11" xfId="0" applyNumberFormat="1" applyFont="1" applyFill="1" applyBorder="1" applyAlignment="1">
      <alignment horizontal="right"/>
    </xf>
    <xf numFmtId="164" fontId="32" fillId="2" borderId="0" xfId="3" applyNumberFormat="1" applyFont="1" applyFill="1" applyAlignment="1">
      <alignment horizontal="left" vertical="top" indent="2"/>
    </xf>
    <xf numFmtId="0" fontId="32" fillId="2" borderId="0" xfId="3" applyFont="1" applyFill="1" applyAlignment="1">
      <alignment horizontal="right" vertical="top"/>
    </xf>
    <xf numFmtId="0" fontId="32" fillId="2" borderId="0" xfId="3" applyFont="1" applyFill="1" applyAlignment="1">
      <alignment horizontal="center" vertical="top"/>
    </xf>
    <xf numFmtId="164" fontId="32" fillId="2" borderId="0" xfId="3" applyNumberFormat="1" applyFont="1" applyFill="1" applyAlignment="1">
      <alignment horizontal="left" vertical="top" wrapText="1" indent="2"/>
    </xf>
    <xf numFmtId="0" fontId="25" fillId="2" borderId="0" xfId="0" applyFont="1" applyFill="1" applyAlignment="1">
      <alignment horizontal="left" wrapText="1" indent="2"/>
    </xf>
    <xf numFmtId="0" fontId="32" fillId="2" borderId="0" xfId="3" applyFont="1" applyFill="1" applyAlignment="1">
      <alignment horizontal="left"/>
    </xf>
    <xf numFmtId="0" fontId="29" fillId="2" borderId="48" xfId="0" applyFont="1" applyFill="1" applyBorder="1" applyAlignment="1">
      <alignment horizontal="left"/>
    </xf>
    <xf numFmtId="0" fontId="32" fillId="2" borderId="49" xfId="3" applyFont="1" applyFill="1" applyBorder="1" applyAlignment="1">
      <alignment horizontal="left"/>
    </xf>
    <xf numFmtId="0" fontId="32" fillId="2" borderId="49" xfId="3" applyFont="1" applyFill="1" applyBorder="1"/>
    <xf numFmtId="0" fontId="32" fillId="2" borderId="50" xfId="3" applyFont="1" applyFill="1" applyBorder="1"/>
    <xf numFmtId="0" fontId="28" fillId="2" borderId="0" xfId="5" quotePrefix="1" applyFont="1" applyFill="1" applyAlignment="1">
      <alignment horizontal="center"/>
    </xf>
    <xf numFmtId="0" fontId="29" fillId="2" borderId="10" xfId="0" applyFont="1" applyFill="1" applyBorder="1" applyAlignment="1">
      <alignment horizontal="left" wrapText="1" indent="1"/>
    </xf>
    <xf numFmtId="0" fontId="25" fillId="2" borderId="47" xfId="0" applyFont="1" applyFill="1" applyBorder="1"/>
    <xf numFmtId="0" fontId="32" fillId="11" borderId="0" xfId="3" applyFont="1" applyFill="1" applyAlignment="1">
      <alignment horizontal="left" vertical="top"/>
    </xf>
    <xf numFmtId="167" fontId="28" fillId="11" borderId="0" xfId="3" applyNumberFormat="1" applyFont="1" applyFill="1" applyAlignment="1">
      <alignment horizontal="center" vertical="center"/>
    </xf>
    <xf numFmtId="0" fontId="25" fillId="2" borderId="0" xfId="0" applyFont="1" applyFill="1"/>
    <xf numFmtId="0" fontId="25" fillId="2" borderId="0" xfId="0" applyFont="1" applyFill="1" applyAlignment="1">
      <alignment horizontal="left" indent="1"/>
    </xf>
    <xf numFmtId="0" fontId="28" fillId="2" borderId="10" xfId="3" applyFont="1" applyFill="1" applyBorder="1" applyAlignment="1">
      <alignment horizontal="left" vertical="top"/>
    </xf>
    <xf numFmtId="0" fontId="35" fillId="2" borderId="0" xfId="0" applyFont="1" applyFill="1"/>
    <xf numFmtId="0" fontId="20" fillId="9" borderId="0" xfId="0" applyFont="1" applyFill="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2" borderId="7"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8" xfId="0" applyFont="1" applyFill="1" applyBorder="1" applyAlignment="1">
      <alignment horizontal="left" vertical="top" wrapText="1" inden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6"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top" wrapText="1"/>
    </xf>
    <xf numFmtId="0" fontId="9" fillId="6" borderId="17"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19"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20" xfId="0" applyFont="1" applyFill="1" applyBorder="1" applyAlignment="1">
      <alignment horizontal="left" vertical="top" wrapText="1"/>
    </xf>
    <xf numFmtId="0" fontId="9" fillId="6" borderId="21" xfId="0" applyFont="1" applyFill="1" applyBorder="1" applyAlignment="1">
      <alignment horizontal="left" vertical="top" wrapText="1"/>
    </xf>
    <xf numFmtId="0" fontId="9" fillId="6" borderId="22" xfId="0" applyFont="1" applyFill="1" applyBorder="1" applyAlignment="1">
      <alignment horizontal="left" vertical="top" wrapText="1"/>
    </xf>
    <xf numFmtId="0" fontId="9" fillId="6" borderId="23" xfId="0" applyFont="1" applyFill="1" applyBorder="1" applyAlignment="1">
      <alignment horizontal="left" vertical="top"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2"/>
    </xf>
    <xf numFmtId="0" fontId="13" fillId="6" borderId="15" xfId="1" applyNumberFormat="1" applyFont="1" applyFill="1" applyBorder="1" applyAlignment="1" applyProtection="1">
      <alignment horizontal="left" vertical="center" wrapText="1" indent="2"/>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21" fillId="2" borderId="0" xfId="0" applyFont="1" applyFill="1" applyAlignment="1">
      <alignment horizontal="left" vertical="top"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14" fontId="13" fillId="4" borderId="13" xfId="1" applyNumberFormat="1" applyFont="1" applyFill="1" applyBorder="1" applyAlignment="1" applyProtection="1">
      <alignment horizontal="left" vertical="center" wrapText="1"/>
      <protection locked="0"/>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6" fillId="3" borderId="7" xfId="0" applyFont="1" applyFill="1" applyBorder="1" applyAlignment="1">
      <alignment horizontal="center" vertical="top"/>
    </xf>
    <xf numFmtId="0" fontId="6" fillId="3" borderId="0"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13" fillId="4" borderId="13" xfId="1" applyNumberFormat="1" applyFont="1" applyFill="1" applyBorder="1" applyAlignment="1" applyProtection="1">
      <alignment horizontal="center" vertical="center" wrapText="1"/>
      <protection locked="0"/>
    </xf>
    <xf numFmtId="0" fontId="13" fillId="5" borderId="13" xfId="2" applyNumberFormat="1" applyFont="1" applyFill="1" applyBorder="1" applyAlignment="1" applyProtection="1">
      <alignment horizontal="left" vertical="center" wrapText="1"/>
    </xf>
    <xf numFmtId="0" fontId="0" fillId="5" borderId="13" xfId="0" applyFill="1" applyBorder="1" applyAlignment="1">
      <alignment horizontal="left" vertical="center"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13"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3" fillId="5" borderId="14" xfId="2" applyNumberFormat="1" applyFont="1" applyFill="1" applyBorder="1" applyAlignment="1" applyProtection="1">
      <alignment horizontal="left" vertical="center" wrapText="1"/>
    </xf>
    <xf numFmtId="0" fontId="0" fillId="5" borderId="27" xfId="0" applyFill="1" applyBorder="1" applyAlignment="1">
      <alignment horizontal="left" vertical="center" wrapText="1"/>
    </xf>
    <xf numFmtId="0" fontId="13" fillId="4" borderId="24" xfId="1" applyNumberFormat="1" applyFont="1" applyFill="1" applyBorder="1" applyAlignment="1" applyProtection="1">
      <alignment horizontal="left" vertical="center" wrapText="1"/>
      <protection locked="0"/>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7"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12" fillId="2" borderId="24" xfId="0" applyFont="1" applyFill="1" applyBorder="1" applyAlignment="1">
      <alignment horizontal="center" vertical="center"/>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9" fillId="2" borderId="0" xfId="0" applyFont="1" applyFill="1" applyAlignment="1">
      <alignment horizontal="left" vertical="top" wrapText="1"/>
    </xf>
    <xf numFmtId="0" fontId="9" fillId="2" borderId="26" xfId="0" applyFont="1" applyFill="1" applyBorder="1" applyAlignment="1">
      <alignment horizontal="left" vertical="center" wrapText="1"/>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4"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9" fillId="2" borderId="24" xfId="0" applyFont="1" applyFill="1" applyBorder="1" applyAlignment="1">
      <alignment horizontal="left" vertical="top" wrapText="1"/>
    </xf>
    <xf numFmtId="0" fontId="9" fillId="2" borderId="13" xfId="0" applyFont="1" applyFill="1" applyBorder="1" applyAlignment="1">
      <alignment horizontal="left" vertical="top" wrapText="1"/>
    </xf>
    <xf numFmtId="0" fontId="7" fillId="2" borderId="13"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8" fillId="2" borderId="24"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2" xfId="0" applyFont="1" applyFill="1" applyBorder="1" applyAlignment="1">
      <alignment horizontal="left" vertical="top" wrapText="1"/>
    </xf>
    <xf numFmtId="0" fontId="6" fillId="3" borderId="7" xfId="0" applyFont="1" applyFill="1" applyBorder="1" applyAlignment="1">
      <alignment horizontal="left" vertical="top"/>
    </xf>
    <xf numFmtId="0" fontId="6" fillId="3" borderId="0"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6" fillId="3" borderId="10" xfId="0" applyFont="1" applyFill="1" applyBorder="1" applyAlignment="1">
      <alignment horizontal="left" vertical="top"/>
    </xf>
    <xf numFmtId="0" fontId="6" fillId="3" borderId="6" xfId="0" applyFont="1" applyFill="1" applyBorder="1" applyAlignment="1">
      <alignment horizontal="left" vertical="top"/>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37"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38" xfId="1" applyNumberFormat="1" applyFont="1" applyFill="1" applyBorder="1" applyAlignment="1" applyProtection="1">
      <alignment vertical="top" wrapText="1"/>
      <protection locked="0"/>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2" xfId="0" applyFont="1" applyBorder="1" applyAlignment="1">
      <alignment vertical="top" wrapText="1"/>
    </xf>
    <xf numFmtId="0" fontId="13" fillId="4" borderId="14" xfId="1" applyNumberFormat="1" applyFont="1" applyFill="1" applyBorder="1" applyAlignment="1" applyProtection="1">
      <alignment horizontal="left" vertical="top" wrapText="1"/>
      <protection locked="0"/>
    </xf>
    <xf numFmtId="0" fontId="13" fillId="4" borderId="41"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28" fillId="2" borderId="10" xfId="0" applyFont="1" applyFill="1" applyBorder="1" applyAlignment="1">
      <alignment horizontal="center"/>
    </xf>
    <xf numFmtId="0" fontId="32" fillId="2" borderId="0" xfId="4" quotePrefix="1" applyFont="1" applyFill="1" applyAlignment="1">
      <alignment horizontal="left" vertical="top" indent="1"/>
    </xf>
  </cellXfs>
  <cellStyles count="6">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 name="Normal_Julie" xfId="5" xr:uid="{CA314CB8-1B9A-48D2-99FB-B5A6031961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0</xdr:row>
      <xdr:rowOff>0</xdr:rowOff>
    </xdr:from>
    <xdr:to>
      <xdr:col>11</xdr:col>
      <xdr:colOff>955675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5"/>
  <sheetViews>
    <sheetView showGridLines="0" workbookViewId="0">
      <selection activeCell="G15" sqref="G15"/>
    </sheetView>
  </sheetViews>
  <sheetFormatPr defaultColWidth="9.1796875" defaultRowHeight="14" x14ac:dyDescent="0.35"/>
  <cols>
    <col min="1" max="1" width="24.453125" style="40" bestFit="1" customWidth="1"/>
    <col min="2" max="2" width="20.54296875" style="4" bestFit="1" customWidth="1"/>
    <col min="3" max="3" width="22.1796875" style="4" bestFit="1" customWidth="1"/>
    <col min="4" max="4" width="12.81640625" style="4" bestFit="1" customWidth="1"/>
    <col min="5" max="16384" width="9.1796875" style="4"/>
  </cols>
  <sheetData>
    <row r="1" spans="1:6" s="67" customFormat="1" x14ac:dyDescent="0.35">
      <c r="A1" s="67" t="s">
        <v>66</v>
      </c>
      <c r="B1" s="67" t="s">
        <v>67</v>
      </c>
      <c r="C1" s="67" t="s">
        <v>68</v>
      </c>
      <c r="F1" s="67" t="s">
        <v>69</v>
      </c>
    </row>
    <row r="2" spans="1:6" x14ac:dyDescent="0.35">
      <c r="A2" s="40" t="s">
        <v>70</v>
      </c>
      <c r="B2" s="63" t="s">
        <v>311</v>
      </c>
      <c r="C2" s="63" t="str">
        <f>B2</f>
        <v>GC-2026-001</v>
      </c>
      <c r="F2" s="4" t="s">
        <v>174</v>
      </c>
    </row>
    <row r="3" spans="1:6" x14ac:dyDescent="0.35">
      <c r="A3" s="62" t="s">
        <v>71</v>
      </c>
      <c r="B3" s="4" t="s">
        <v>314</v>
      </c>
      <c r="C3" s="4" t="s">
        <v>315</v>
      </c>
      <c r="F3" s="4" t="s">
        <v>175</v>
      </c>
    </row>
    <row r="4" spans="1:6" x14ac:dyDescent="0.35">
      <c r="A4" s="62" t="s">
        <v>140</v>
      </c>
      <c r="B4" s="63" t="s">
        <v>254</v>
      </c>
      <c r="C4" s="63" t="s">
        <v>255</v>
      </c>
      <c r="F4" s="4" t="s">
        <v>176</v>
      </c>
    </row>
    <row r="5" spans="1:6" ht="28" x14ac:dyDescent="0.35">
      <c r="A5" s="64" t="s">
        <v>196</v>
      </c>
      <c r="B5" s="63" t="s">
        <v>197</v>
      </c>
      <c r="C5" s="63" t="s">
        <v>245</v>
      </c>
      <c r="D5" s="92" t="s">
        <v>246</v>
      </c>
    </row>
    <row r="6" spans="1:6" x14ac:dyDescent="0.35">
      <c r="A6" s="40" t="s">
        <v>191</v>
      </c>
      <c r="B6" s="41">
        <v>2023</v>
      </c>
      <c r="C6" s="41">
        <f>B6</f>
        <v>2023</v>
      </c>
      <c r="F6" s="68" t="s">
        <v>201</v>
      </c>
    </row>
    <row r="7" spans="1:6" x14ac:dyDescent="0.35">
      <c r="A7" s="40" t="s">
        <v>192</v>
      </c>
      <c r="B7" s="42" t="s">
        <v>274</v>
      </c>
      <c r="C7" s="91" t="s">
        <v>275</v>
      </c>
      <c r="F7" s="63" t="s">
        <v>261</v>
      </c>
    </row>
    <row r="8" spans="1:6" x14ac:dyDescent="0.35">
      <c r="A8" s="40" t="s">
        <v>193</v>
      </c>
      <c r="B8" s="41">
        <v>2026</v>
      </c>
      <c r="C8" s="41">
        <f>B8</f>
        <v>2026</v>
      </c>
      <c r="F8" s="63" t="s">
        <v>260</v>
      </c>
    </row>
    <row r="9" spans="1:6" x14ac:dyDescent="0.35">
      <c r="A9" s="62" t="s">
        <v>178</v>
      </c>
      <c r="B9" s="4" t="s">
        <v>276</v>
      </c>
      <c r="C9" s="4" t="s">
        <v>277</v>
      </c>
      <c r="F9" s="69" t="s">
        <v>202</v>
      </c>
    </row>
    <row r="10" spans="1:6" x14ac:dyDescent="0.35">
      <c r="A10" s="62" t="s">
        <v>179</v>
      </c>
      <c r="B10" s="4" t="s">
        <v>278</v>
      </c>
      <c r="C10" s="4" t="s">
        <v>279</v>
      </c>
    </row>
    <row r="11" spans="1:6" x14ac:dyDescent="0.35">
      <c r="A11" s="62" t="s">
        <v>72</v>
      </c>
      <c r="B11" s="65" t="s">
        <v>320</v>
      </c>
      <c r="C11" s="42" t="s">
        <v>321</v>
      </c>
    </row>
    <row r="13" spans="1:6" x14ac:dyDescent="0.35">
      <c r="A13" s="62" t="s">
        <v>198</v>
      </c>
      <c r="B13" s="63" t="s">
        <v>312</v>
      </c>
      <c r="C13" s="63" t="s">
        <v>313</v>
      </c>
      <c r="D13" s="63" t="s">
        <v>312</v>
      </c>
    </row>
    <row r="14" spans="1:6" x14ac:dyDescent="0.35">
      <c r="A14" s="62" t="s">
        <v>199</v>
      </c>
      <c r="B14" s="63" t="s">
        <v>312</v>
      </c>
      <c r="C14" s="63" t="s">
        <v>313</v>
      </c>
      <c r="D14" s="63" t="s">
        <v>312</v>
      </c>
    </row>
    <row r="16" spans="1:6" ht="409.5" x14ac:dyDescent="0.35">
      <c r="A16" s="40" t="s">
        <v>73</v>
      </c>
      <c r="B16" s="110" t="s">
        <v>316</v>
      </c>
      <c r="C16" s="110" t="s">
        <v>317</v>
      </c>
    </row>
    <row r="17" spans="1:4" s="63" customFormat="1" x14ac:dyDescent="0.35">
      <c r="A17" s="66" t="s">
        <v>200</v>
      </c>
      <c r="B17" s="109" t="s">
        <v>271</v>
      </c>
      <c r="C17" s="109" t="s">
        <v>272</v>
      </c>
    </row>
    <row r="19" spans="1:4" x14ac:dyDescent="0.35">
      <c r="A19" s="40" t="s">
        <v>74</v>
      </c>
      <c r="B19" s="42" t="s">
        <v>187</v>
      </c>
      <c r="C19" s="42" t="s">
        <v>187</v>
      </c>
    </row>
    <row r="20" spans="1:4" x14ac:dyDescent="0.35">
      <c r="A20" s="40" t="s">
        <v>75</v>
      </c>
      <c r="B20" s="110"/>
      <c r="C20" s="42"/>
    </row>
    <row r="21" spans="1:4" x14ac:dyDescent="0.35">
      <c r="A21" s="40" t="s">
        <v>76</v>
      </c>
      <c r="B21" s="42" t="s">
        <v>186</v>
      </c>
      <c r="C21" s="42"/>
    </row>
    <row r="23" spans="1:4" x14ac:dyDescent="0.35">
      <c r="A23" s="162" t="s">
        <v>239</v>
      </c>
      <c r="B23" s="162"/>
      <c r="C23" s="162"/>
      <c r="D23" s="162"/>
    </row>
    <row r="24" spans="1:4" x14ac:dyDescent="0.35">
      <c r="A24" s="40" t="s">
        <v>234</v>
      </c>
      <c r="B24" s="4" t="s">
        <v>235</v>
      </c>
      <c r="C24" s="4" t="s">
        <v>237</v>
      </c>
      <c r="D24" s="40" t="str">
        <f>IF(Intro!$G$19="English",B24,C24)</f>
        <v>Oui</v>
      </c>
    </row>
    <row r="25" spans="1:4" x14ac:dyDescent="0.35">
      <c r="B25" s="4" t="s">
        <v>236</v>
      </c>
      <c r="C25" s="4" t="s">
        <v>238</v>
      </c>
      <c r="D25" s="40" t="str">
        <f>IF(Intro!$G$19="English",B25,C25)</f>
        <v>Non</v>
      </c>
    </row>
  </sheetData>
  <sheetProtection algorithmName="SHA-512" hashValue="O5lP8eh22Mhjyaf6TxyzRoFRviplIiGf5T3Om4oChF9p9ZBLcLqx24Dmy/FKrPQ/Ai0icKK1/vVwJ9HtvfBu3A==" saltValue="qIAi9VdX5NHYLqT3JIOiGA==" spinCount="100000" sheet="1" objects="1" scenarios="1" selectLockedCells="1"/>
  <mergeCells count="1">
    <mergeCell ref="A23:D23"/>
  </mergeCells>
  <dataValidations count="2">
    <dataValidation type="list" allowBlank="1" showInputMessage="1" showErrorMessage="1" sqref="C4" xr:uid="{91A7126D-6B5F-4156-A968-D877D09E0D02}">
      <formula1>"le dumping, le dumping et le subventionnement"</formula1>
    </dataValidation>
    <dataValidation type="list" allowBlank="1" showInputMessage="1" showErrorMessage="1" sqref="B4" xr:uid="{AE734C14-51A8-4270-94AE-EB847314B69D}">
      <formula1>"dumping, dumping and the subsidizing"</formula1>
    </dataValidation>
  </dataValidations>
  <pageMargins left="0.7" right="0.7" top="0.75" bottom="0.75" header="0.3" footer="0.3"/>
  <pageSetup orientation="portrait" horizontalDpi="1200" verticalDpi="12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F65E-8A42-4FD5-83BC-58D04994E1D6}">
  <sheetPr>
    <tabColor rgb="FFFF0000"/>
  </sheetPr>
  <dimension ref="A1:K13"/>
  <sheetViews>
    <sheetView workbookViewId="0">
      <selection activeCell="D7" sqref="D7"/>
    </sheetView>
  </sheetViews>
  <sheetFormatPr defaultRowHeight="14.5" x14ac:dyDescent="0.35"/>
  <cols>
    <col min="2" max="2" width="2.81640625" customWidth="1"/>
    <col min="3" max="3" width="27.26953125" bestFit="1" customWidth="1"/>
    <col min="4" max="4" width="21.54296875" bestFit="1" customWidth="1"/>
    <col min="5" max="5" width="24.453125" customWidth="1"/>
    <col min="6" max="6" width="27" customWidth="1"/>
    <col min="7" max="7" width="20.54296875" customWidth="1"/>
    <col min="8" max="8" width="15" customWidth="1"/>
    <col min="9" max="9" width="21.81640625" customWidth="1"/>
    <col min="10" max="10" width="2.81640625" customWidth="1"/>
    <col min="11" max="11" width="17.26953125" bestFit="1" customWidth="1"/>
  </cols>
  <sheetData>
    <row r="1" spans="1:11" x14ac:dyDescent="0.35">
      <c r="A1" s="111"/>
      <c r="B1" s="111"/>
      <c r="C1" s="111"/>
      <c r="D1" s="111"/>
      <c r="E1" s="111"/>
      <c r="F1" s="111"/>
      <c r="G1" s="111"/>
      <c r="H1" s="111"/>
      <c r="I1" s="111"/>
      <c r="J1" s="111"/>
      <c r="K1" s="111"/>
    </row>
    <row r="2" spans="1:11" ht="15" thickBot="1" x14ac:dyDescent="0.4">
      <c r="A2" s="111"/>
      <c r="B2" s="111"/>
      <c r="C2" s="111"/>
      <c r="D2" s="111"/>
      <c r="E2" s="111"/>
      <c r="F2" s="111"/>
      <c r="G2" s="111"/>
      <c r="H2" s="111"/>
      <c r="I2" s="111"/>
      <c r="J2" s="111"/>
      <c r="K2" s="111"/>
    </row>
    <row r="3" spans="1:11" x14ac:dyDescent="0.35">
      <c r="A3" s="111"/>
      <c r="B3" s="114"/>
      <c r="C3" s="115"/>
      <c r="D3" s="115"/>
      <c r="E3" s="115"/>
      <c r="F3" s="115"/>
      <c r="G3" s="115"/>
      <c r="H3" s="115"/>
      <c r="I3" s="115"/>
      <c r="J3" s="116"/>
      <c r="K3" s="111"/>
    </row>
    <row r="4" spans="1:11" x14ac:dyDescent="0.35">
      <c r="A4" s="111"/>
      <c r="B4" s="120"/>
      <c r="C4" s="121"/>
      <c r="D4" s="122"/>
      <c r="E4" s="153"/>
      <c r="F4" s="153"/>
      <c r="G4" s="153"/>
      <c r="H4" s="124"/>
      <c r="I4" s="124"/>
      <c r="J4" s="125"/>
      <c r="K4" s="111"/>
    </row>
    <row r="5" spans="1:11" ht="39.5" x14ac:dyDescent="0.35">
      <c r="A5" s="111"/>
      <c r="B5" s="120"/>
      <c r="C5" s="126"/>
      <c r="D5" s="154" t="s">
        <v>300</v>
      </c>
      <c r="E5" s="154" t="s">
        <v>301</v>
      </c>
      <c r="F5" s="154" t="s">
        <v>302</v>
      </c>
      <c r="G5" s="154" t="s">
        <v>303</v>
      </c>
      <c r="H5" s="154" t="s">
        <v>304</v>
      </c>
      <c r="I5" s="154" t="s">
        <v>305</v>
      </c>
      <c r="J5" s="155"/>
      <c r="K5" s="111"/>
    </row>
    <row r="6" spans="1:11" x14ac:dyDescent="0.35">
      <c r="A6" s="111"/>
      <c r="B6" s="120"/>
      <c r="C6" s="156">
        <f>Intro!E128</f>
        <v>0</v>
      </c>
      <c r="D6" s="157" t="str">
        <f>IF(OR(Public!$E$161="Yes",Public!$E$161="Oui"),"X","")</f>
        <v/>
      </c>
      <c r="E6" s="157" t="str">
        <f>IF(OR(Public!$E$171="Yes",Public!$E$171="Oui"),"X","")</f>
        <v/>
      </c>
      <c r="F6" s="157" t="str">
        <f>IF(OR(Public!$E$181="Yes",Public!$E$181="Oui"),"X","")</f>
        <v/>
      </c>
      <c r="G6" s="157" t="str">
        <f>IF(OR(Public!$E$191="Yes",Public!$E$191="Oui"),"X","")</f>
        <v/>
      </c>
      <c r="H6" s="157" t="str">
        <f>IF(OR(Public!$E$201="Yes",Public!$E$201="Oui"),"X","")</f>
        <v/>
      </c>
      <c r="I6" s="157" t="str">
        <f>IF(OR(Public!$E$211="Yes",Public!$E$211="Oui"),"X","")</f>
        <v/>
      </c>
      <c r="J6" s="128"/>
      <c r="K6" s="111"/>
    </row>
    <row r="7" spans="1:11" x14ac:dyDescent="0.35">
      <c r="A7" s="111"/>
      <c r="B7" s="133"/>
      <c r="C7" s="129"/>
      <c r="D7" s="158"/>
      <c r="E7" s="132"/>
      <c r="F7" s="132"/>
      <c r="G7" s="132"/>
      <c r="H7" s="132"/>
      <c r="I7" s="159"/>
      <c r="J7" s="128"/>
      <c r="K7" s="111"/>
    </row>
    <row r="8" spans="1:11" ht="39.5" x14ac:dyDescent="0.35">
      <c r="A8" s="111"/>
      <c r="B8" s="133"/>
      <c r="C8" s="129"/>
      <c r="D8" s="154" t="s">
        <v>306</v>
      </c>
      <c r="E8" s="154" t="s">
        <v>307</v>
      </c>
      <c r="F8" s="154" t="s">
        <v>308</v>
      </c>
      <c r="G8" s="154" t="s">
        <v>309</v>
      </c>
      <c r="H8" s="154" t="s">
        <v>310</v>
      </c>
      <c r="I8" s="159"/>
      <c r="J8" s="128"/>
      <c r="K8" s="111"/>
    </row>
    <row r="9" spans="1:11" x14ac:dyDescent="0.35">
      <c r="A9" s="111"/>
      <c r="B9" s="133"/>
      <c r="C9" s="129">
        <f>C6</f>
        <v>0</v>
      </c>
      <c r="D9" s="157" t="str">
        <f>IF(OR(Public!$E$221="Yes",Public!$E$221="Oui"),"X","")</f>
        <v/>
      </c>
      <c r="E9" s="157" t="str">
        <f>IF(OR(Public!$E$231="Yes",Public!$E$231="Oui"),"X","")</f>
        <v/>
      </c>
      <c r="F9" s="157" t="str">
        <f>IF(OR(Public!$E$241="Yes",Public!$E$241="Oui"),"X","")</f>
        <v/>
      </c>
      <c r="G9" s="157" t="str">
        <f>IF(OR(Public!$E$251="Yes",Public!$E$251="Oui"),"X","")</f>
        <v/>
      </c>
      <c r="H9" s="157" t="str">
        <f>IF(OR(Public!$E$261="Yes",Public!$E$261="Oui"),"X","")</f>
        <v/>
      </c>
      <c r="I9" s="159"/>
      <c r="J9" s="128"/>
      <c r="K9" s="111"/>
    </row>
    <row r="10" spans="1:11" x14ac:dyDescent="0.35">
      <c r="A10" s="111"/>
      <c r="B10" s="133"/>
      <c r="C10" s="160"/>
      <c r="D10" s="161"/>
      <c r="E10" s="132"/>
      <c r="F10" s="132"/>
      <c r="G10" s="132"/>
      <c r="H10" s="132"/>
      <c r="I10" s="159"/>
      <c r="J10" s="128"/>
      <c r="K10" s="111"/>
    </row>
    <row r="11" spans="1:11" x14ac:dyDescent="0.35">
      <c r="A11" s="111"/>
      <c r="B11" s="120"/>
      <c r="C11" s="368" t="s">
        <v>299</v>
      </c>
      <c r="D11" s="368"/>
      <c r="E11" s="368"/>
      <c r="F11" s="368"/>
      <c r="G11" s="368"/>
      <c r="H11" s="368"/>
      <c r="I11" s="368"/>
      <c r="J11" s="128"/>
      <c r="K11" s="111"/>
    </row>
    <row r="12" spans="1:11" ht="15" thickBot="1" x14ac:dyDescent="0.4">
      <c r="A12" s="111"/>
      <c r="B12" s="149"/>
      <c r="C12" s="150"/>
      <c r="D12" s="150"/>
      <c r="E12" s="151"/>
      <c r="F12" s="151"/>
      <c r="G12" s="151"/>
      <c r="H12" s="151"/>
      <c r="I12" s="151"/>
      <c r="J12" s="152"/>
      <c r="K12" s="111"/>
    </row>
    <row r="13" spans="1:11" x14ac:dyDescent="0.35">
      <c r="A13" s="111"/>
      <c r="B13" s="111"/>
      <c r="C13" s="111"/>
      <c r="D13" s="111"/>
      <c r="E13" s="111"/>
      <c r="F13" s="111"/>
      <c r="G13" s="111"/>
      <c r="H13" s="111"/>
      <c r="I13" s="111"/>
      <c r="J13" s="111"/>
      <c r="K13" s="111"/>
    </row>
  </sheetData>
  <sheetProtection algorithmName="SHA-512" hashValue="6JzYLpKd/vKm7QiheZjrdwZZjSRCXL1b2Ge2is9bxvXk+GOrVDPy0XmQV35X/RKL9mShu5rnE82vtgSwAS3Ujw==" saltValue="0EM83ojYC10d2KK8B/ybbw==" spinCount="100000" sheet="1" objects="1" scenarios="1" selectLockedCells="1"/>
  <mergeCells count="1">
    <mergeCell ref="C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68"/>
  <sheetViews>
    <sheetView showGridLines="0" tabSelected="1" topLeftCell="A9" zoomScaleNormal="100" workbookViewId="0">
      <selection activeCell="D9" sqref="D9"/>
    </sheetView>
  </sheetViews>
  <sheetFormatPr defaultColWidth="9.453125" defaultRowHeight="14" x14ac:dyDescent="0.35"/>
  <cols>
    <col min="1" max="1" width="1.54296875" style="13" customWidth="1"/>
    <col min="2" max="12" width="14.54296875" style="2" customWidth="1"/>
    <col min="13" max="13" width="6.453125" style="3" customWidth="1"/>
    <col min="14" max="14" width="9.453125" style="3" customWidth="1"/>
    <col min="15" max="15" width="27" style="3" hidden="1" customWidth="1"/>
    <col min="16" max="16" width="28.54296875" style="3" hidden="1" customWidth="1"/>
    <col min="17" max="20" width="10.1796875" style="3" customWidth="1"/>
    <col min="21" max="22" width="8.81640625" style="3" customWidth="1"/>
    <col min="23" max="23" width="9.453125" style="3" customWidth="1"/>
    <col min="24" max="16384" width="9.453125" style="3"/>
  </cols>
  <sheetData>
    <row r="1" spans="1:23" x14ac:dyDescent="0.35">
      <c r="O1" s="14" t="s">
        <v>270</v>
      </c>
      <c r="P1" s="14" t="s">
        <v>270</v>
      </c>
    </row>
    <row r="2" spans="1:23" x14ac:dyDescent="0.35">
      <c r="B2" s="15" t="s">
        <v>0</v>
      </c>
      <c r="C2" s="15"/>
      <c r="D2" s="15"/>
      <c r="O2" s="1" t="s">
        <v>67</v>
      </c>
      <c r="P2" s="14" t="s">
        <v>77</v>
      </c>
    </row>
    <row r="3" spans="1:23" x14ac:dyDescent="0.35">
      <c r="B3" s="6"/>
      <c r="C3" s="6"/>
      <c r="D3" s="6"/>
      <c r="O3" s="5"/>
      <c r="P3" s="5"/>
    </row>
    <row r="4" spans="1:23" s="1" customFormat="1" x14ac:dyDescent="0.35">
      <c r="A4" s="16"/>
      <c r="B4" s="177" t="s">
        <v>203</v>
      </c>
      <c r="C4" s="178"/>
      <c r="D4" s="178"/>
      <c r="E4" s="178"/>
      <c r="F4" s="178"/>
      <c r="G4" s="178"/>
      <c r="H4" s="178"/>
      <c r="I4" s="178"/>
      <c r="J4" s="178"/>
      <c r="K4" s="178"/>
      <c r="L4" s="179"/>
      <c r="M4" s="7"/>
      <c r="N4" s="7"/>
      <c r="O4" s="8"/>
      <c r="P4" s="8"/>
    </row>
    <row r="5" spans="1:23" s="1" customFormat="1" x14ac:dyDescent="0.35">
      <c r="A5" s="16"/>
      <c r="B5" s="180" t="str">
        <f>Variables!B2</f>
        <v>GC-2026-001</v>
      </c>
      <c r="C5" s="181"/>
      <c r="D5" s="181"/>
      <c r="E5" s="181"/>
      <c r="F5" s="181"/>
      <c r="G5" s="181"/>
      <c r="H5" s="181"/>
      <c r="I5" s="181"/>
      <c r="J5" s="181"/>
      <c r="K5" s="181"/>
      <c r="L5" s="182"/>
      <c r="M5" s="7"/>
      <c r="N5" s="7"/>
      <c r="O5" s="8"/>
      <c r="P5" s="8"/>
    </row>
    <row r="6" spans="1:23" s="9" customFormat="1" x14ac:dyDescent="0.35">
      <c r="A6" s="16"/>
      <c r="B6" s="186" t="str">
        <f>UPPER(Variables!B3&amp;" | "&amp;Variables!C3)</f>
        <v>WOOD GOODS - SOLID AND ENGINEERED WOOD CABINETS AND VANITIES | PRODUITS DU BOIS - ARMOIRES ET VANITÉS EN BOIS MASSIF ET EN BOIS D'INGÉNIERIE</v>
      </c>
      <c r="C6" s="187"/>
      <c r="D6" s="187"/>
      <c r="E6" s="187"/>
      <c r="F6" s="187"/>
      <c r="G6" s="187"/>
      <c r="H6" s="187"/>
      <c r="I6" s="187"/>
      <c r="J6" s="187"/>
      <c r="K6" s="187"/>
      <c r="L6" s="188"/>
      <c r="O6" s="17"/>
      <c r="P6" s="17"/>
    </row>
    <row r="7" spans="1:23" s="9" customFormat="1" x14ac:dyDescent="0.35">
      <c r="A7" s="16"/>
      <c r="B7" s="18"/>
      <c r="C7" s="18"/>
      <c r="D7" s="18"/>
      <c r="E7" s="19"/>
      <c r="F7" s="19"/>
      <c r="G7" s="19"/>
      <c r="H7" s="19"/>
      <c r="I7" s="19"/>
      <c r="J7" s="19"/>
      <c r="K7" s="19"/>
      <c r="L7" s="19"/>
      <c r="O7" s="17"/>
      <c r="P7" s="17"/>
    </row>
    <row r="8" spans="1:23" s="1" customFormat="1" x14ac:dyDescent="0.35">
      <c r="A8" s="16"/>
      <c r="B8" s="183" t="s">
        <v>204</v>
      </c>
      <c r="C8" s="184"/>
      <c r="D8" s="184"/>
      <c r="E8" s="184"/>
      <c r="F8" s="184"/>
      <c r="G8" s="184"/>
      <c r="H8" s="184"/>
      <c r="I8" s="184"/>
      <c r="J8" s="184"/>
      <c r="K8" s="184"/>
      <c r="L8" s="185"/>
      <c r="M8" s="7"/>
      <c r="N8" s="7"/>
      <c r="O8" s="8"/>
      <c r="P8" s="8"/>
    </row>
    <row r="9" spans="1:23" x14ac:dyDescent="0.35">
      <c r="B9" s="20"/>
      <c r="C9" s="21"/>
      <c r="D9" s="21"/>
      <c r="E9" s="22"/>
      <c r="F9" s="22"/>
      <c r="G9" s="22"/>
      <c r="H9" s="22"/>
      <c r="I9" s="22"/>
      <c r="J9" s="22"/>
      <c r="K9" s="22"/>
      <c r="L9" s="23"/>
      <c r="O9" s="229" t="s">
        <v>247</v>
      </c>
      <c r="P9" s="229"/>
    </row>
    <row r="10" spans="1:23" s="29" customFormat="1" x14ac:dyDescent="0.35">
      <c r="A10" s="45"/>
      <c r="B10" s="189" t="s">
        <v>319</v>
      </c>
      <c r="C10" s="190"/>
      <c r="D10" s="190"/>
      <c r="E10" s="190"/>
      <c r="F10" s="190"/>
      <c r="G10" s="77"/>
      <c r="H10" s="190" t="s">
        <v>318</v>
      </c>
      <c r="I10" s="190"/>
      <c r="J10" s="190"/>
      <c r="K10" s="190"/>
      <c r="L10" s="191"/>
      <c r="N10" s="36"/>
      <c r="O10" s="229"/>
      <c r="P10" s="229"/>
      <c r="Q10" s="36"/>
      <c r="R10" s="36"/>
      <c r="S10" s="36"/>
      <c r="T10" s="36"/>
      <c r="U10" s="36"/>
      <c r="V10" s="36"/>
      <c r="W10" s="36"/>
    </row>
    <row r="11" spans="1:23" s="29" customFormat="1" ht="50.25" customHeight="1" x14ac:dyDescent="0.35">
      <c r="A11" s="45"/>
      <c r="B11" s="189"/>
      <c r="C11" s="190"/>
      <c r="D11" s="190"/>
      <c r="E11" s="190"/>
      <c r="F11" s="190"/>
      <c r="G11" s="77"/>
      <c r="H11" s="190"/>
      <c r="I11" s="190"/>
      <c r="J11" s="190"/>
      <c r="K11" s="190"/>
      <c r="L11" s="191"/>
      <c r="N11" s="36"/>
      <c r="O11" s="229"/>
      <c r="P11" s="229"/>
      <c r="Q11" s="36"/>
      <c r="R11" s="36"/>
      <c r="S11" s="36"/>
      <c r="T11" s="36"/>
      <c r="U11" s="36"/>
      <c r="V11" s="36"/>
      <c r="W11" s="36"/>
    </row>
    <row r="12" spans="1:23" s="29" customFormat="1" ht="34.5" customHeight="1" x14ac:dyDescent="0.35">
      <c r="A12" s="45"/>
      <c r="B12" s="189"/>
      <c r="C12" s="190"/>
      <c r="D12" s="190"/>
      <c r="E12" s="190"/>
      <c r="F12" s="190"/>
      <c r="G12" s="77"/>
      <c r="H12" s="190"/>
      <c r="I12" s="190"/>
      <c r="J12" s="190"/>
      <c r="K12" s="190"/>
      <c r="L12" s="191"/>
      <c r="N12" s="36"/>
      <c r="O12" s="229"/>
      <c r="P12" s="229"/>
      <c r="Q12" s="36"/>
      <c r="R12" s="36"/>
      <c r="S12" s="36"/>
      <c r="T12" s="36"/>
      <c r="U12" s="36"/>
      <c r="V12" s="36"/>
      <c r="W12" s="36"/>
    </row>
    <row r="13" spans="1:23" s="29" customFormat="1" ht="34.5" customHeight="1" x14ac:dyDescent="0.35">
      <c r="A13" s="45"/>
      <c r="B13" s="189"/>
      <c r="C13" s="190"/>
      <c r="D13" s="190"/>
      <c r="E13" s="190"/>
      <c r="F13" s="190"/>
      <c r="G13" s="77"/>
      <c r="H13" s="190"/>
      <c r="I13" s="190"/>
      <c r="J13" s="190"/>
      <c r="K13" s="190"/>
      <c r="L13" s="191"/>
      <c r="N13" s="36"/>
      <c r="O13" s="229"/>
      <c r="P13" s="229"/>
      <c r="Q13" s="36"/>
      <c r="R13" s="36"/>
      <c r="S13" s="36"/>
      <c r="T13" s="36"/>
      <c r="U13" s="36"/>
      <c r="V13" s="36"/>
      <c r="W13" s="36"/>
    </row>
    <row r="14" spans="1:23" s="29" customFormat="1" ht="68.25" customHeight="1" x14ac:dyDescent="0.35">
      <c r="A14" s="45"/>
      <c r="B14" s="189"/>
      <c r="C14" s="190"/>
      <c r="D14" s="190"/>
      <c r="E14" s="190"/>
      <c r="F14" s="190"/>
      <c r="G14" s="77"/>
      <c r="H14" s="190"/>
      <c r="I14" s="190"/>
      <c r="J14" s="190"/>
      <c r="K14" s="190"/>
      <c r="L14" s="191"/>
      <c r="N14" s="36"/>
      <c r="O14" s="229"/>
      <c r="P14" s="229"/>
      <c r="Q14" s="36"/>
      <c r="R14" s="36"/>
      <c r="S14" s="36"/>
      <c r="T14" s="36"/>
      <c r="U14" s="36"/>
      <c r="V14" s="36"/>
      <c r="W14" s="36"/>
    </row>
    <row r="15" spans="1:23" s="29" customFormat="1" x14ac:dyDescent="0.35">
      <c r="A15" s="45"/>
      <c r="B15" s="57"/>
      <c r="C15" s="58"/>
      <c r="D15" s="58"/>
      <c r="E15" s="58"/>
      <c r="F15" s="58"/>
      <c r="G15" s="58"/>
      <c r="H15" s="58"/>
      <c r="I15" s="58"/>
      <c r="J15" s="58"/>
      <c r="K15" s="58"/>
      <c r="L15" s="59"/>
      <c r="N15" s="36"/>
      <c r="O15" s="229"/>
      <c r="P15" s="229"/>
      <c r="Q15" s="36"/>
      <c r="R15" s="36"/>
      <c r="S15" s="36"/>
      <c r="T15" s="36"/>
      <c r="U15" s="36"/>
      <c r="V15" s="36"/>
      <c r="W15" s="36"/>
    </row>
    <row r="16" spans="1:23" s="9" customFormat="1" x14ac:dyDescent="0.35">
      <c r="A16" s="16"/>
      <c r="B16" s="18"/>
      <c r="C16" s="18"/>
      <c r="D16" s="18"/>
      <c r="E16" s="19"/>
      <c r="F16" s="19"/>
      <c r="G16" s="19"/>
      <c r="H16" s="19"/>
      <c r="I16" s="19"/>
      <c r="J16" s="19"/>
      <c r="K16" s="19"/>
      <c r="L16" s="19"/>
      <c r="O16" s="17"/>
      <c r="P16" s="17"/>
    </row>
    <row r="17" spans="1:23" s="1" customFormat="1" x14ac:dyDescent="0.35">
      <c r="A17" s="16"/>
      <c r="B17" s="163" t="s">
        <v>205</v>
      </c>
      <c r="C17" s="164"/>
      <c r="D17" s="164"/>
      <c r="E17" s="164"/>
      <c r="F17" s="164"/>
      <c r="G17" s="164"/>
      <c r="H17" s="164"/>
      <c r="I17" s="164"/>
      <c r="J17" s="164"/>
      <c r="K17" s="164"/>
      <c r="L17" s="165"/>
      <c r="M17" s="7"/>
      <c r="N17" s="7"/>
      <c r="O17" s="8"/>
      <c r="P17" s="8"/>
    </row>
    <row r="18" spans="1:23" x14ac:dyDescent="0.35">
      <c r="B18" s="20"/>
      <c r="C18" s="21"/>
      <c r="D18" s="21"/>
      <c r="E18" s="22"/>
      <c r="F18" s="22"/>
      <c r="G18" s="22"/>
      <c r="H18" s="22"/>
      <c r="I18" s="22"/>
      <c r="J18" s="22"/>
      <c r="K18" s="22"/>
      <c r="L18" s="23"/>
    </row>
    <row r="19" spans="1:23" x14ac:dyDescent="0.35">
      <c r="B19" s="195" t="s">
        <v>78</v>
      </c>
      <c r="C19" s="196"/>
      <c r="D19" s="196"/>
      <c r="E19" s="196"/>
      <c r="F19" s="196"/>
      <c r="G19" s="202" t="s">
        <v>77</v>
      </c>
      <c r="H19" s="197" t="s">
        <v>167</v>
      </c>
      <c r="I19" s="197"/>
      <c r="J19" s="197"/>
      <c r="K19" s="197"/>
      <c r="L19" s="198"/>
      <c r="O19" s="24"/>
    </row>
    <row r="20" spans="1:23" x14ac:dyDescent="0.35">
      <c r="B20" s="195"/>
      <c r="C20" s="196"/>
      <c r="D20" s="196"/>
      <c r="E20" s="196"/>
      <c r="F20" s="196"/>
      <c r="G20" s="203"/>
      <c r="H20" s="197"/>
      <c r="I20" s="197"/>
      <c r="J20" s="197"/>
      <c r="K20" s="197"/>
      <c r="L20" s="198"/>
      <c r="O20" s="24"/>
    </row>
    <row r="21" spans="1:23" s="29" customFormat="1" x14ac:dyDescent="0.35">
      <c r="A21" s="45"/>
      <c r="B21" s="57"/>
      <c r="C21" s="58"/>
      <c r="D21" s="58"/>
      <c r="E21" s="58"/>
      <c r="F21" s="58"/>
      <c r="G21" s="58"/>
      <c r="H21" s="58"/>
      <c r="I21" s="58"/>
      <c r="J21" s="58"/>
      <c r="K21" s="58"/>
      <c r="L21" s="59"/>
      <c r="N21" s="36"/>
      <c r="O21" s="36"/>
      <c r="P21" s="36"/>
      <c r="Q21" s="36"/>
      <c r="R21" s="36"/>
      <c r="S21" s="36"/>
      <c r="T21" s="36"/>
      <c r="U21" s="36"/>
      <c r="V21" s="36"/>
      <c r="W21" s="36"/>
    </row>
    <row r="22" spans="1:23" s="9" customFormat="1" x14ac:dyDescent="0.35">
      <c r="A22" s="16"/>
      <c r="B22" s="18"/>
      <c r="C22" s="18"/>
      <c r="D22" s="18"/>
      <c r="E22" s="19"/>
      <c r="F22" s="19"/>
      <c r="G22" s="19"/>
      <c r="H22" s="19"/>
      <c r="I22" s="19"/>
      <c r="J22" s="19"/>
      <c r="K22" s="19"/>
      <c r="L22" s="19"/>
      <c r="O22" s="17"/>
      <c r="P22" s="17"/>
    </row>
    <row r="23" spans="1:23" s="1" customFormat="1" x14ac:dyDescent="0.35">
      <c r="A23" s="16"/>
      <c r="B23" s="163" t="str">
        <f>IF(Intro!$G$19="English",O23,P23)</f>
        <v>LA DÉFINITION "DES MARCHANDISES"</v>
      </c>
      <c r="C23" s="164" t="str">
        <f>UPPER(IF(Intro!$G$19="English",P23,Q23))</f>
        <v/>
      </c>
      <c r="D23" s="164"/>
      <c r="E23" s="164" t="str">
        <f>UPPER(IF(Intro!$G$19="English",Q23,R23))</f>
        <v/>
      </c>
      <c r="F23" s="164" t="str">
        <f>UPPER(IF(Intro!$G$19="English",R23,S23))</f>
        <v/>
      </c>
      <c r="G23" s="164" t="str">
        <f>UPPER(IF(Intro!$G$19="English",S23,T23))</f>
        <v/>
      </c>
      <c r="H23" s="164" t="str">
        <f>UPPER(IF(Intro!$G$19="English",T23,U23))</f>
        <v/>
      </c>
      <c r="I23" s="164" t="str">
        <f>UPPER(IF(Intro!$G$19="English",U23,V23))</f>
        <v/>
      </c>
      <c r="J23" s="164" t="str">
        <f>UPPER(IF(Intro!$G$19="English",V23,W23))</f>
        <v/>
      </c>
      <c r="K23" s="164" t="str">
        <f>UPPER(IF(Intro!$G$19="English",W23,X23))</f>
        <v/>
      </c>
      <c r="L23" s="165" t="str">
        <f>UPPER(IF(Intro!$G$19="English",X23,Y23))</f>
        <v/>
      </c>
      <c r="M23" s="9"/>
      <c r="N23" s="7"/>
      <c r="O23" s="9" t="s">
        <v>206</v>
      </c>
      <c r="P23" s="9" t="s">
        <v>207</v>
      </c>
    </row>
    <row r="24" spans="1:23" x14ac:dyDescent="0.35">
      <c r="B24" s="20"/>
      <c r="C24" s="21"/>
      <c r="D24" s="21"/>
      <c r="E24" s="22"/>
      <c r="F24" s="22"/>
      <c r="G24" s="22"/>
      <c r="H24" s="22"/>
      <c r="I24" s="22"/>
      <c r="J24" s="22"/>
      <c r="K24" s="22"/>
      <c r="L24" s="23"/>
    </row>
    <row r="25" spans="1:23" s="29" customFormat="1" x14ac:dyDescent="0.35">
      <c r="A25" s="45"/>
      <c r="B25" s="189" t="str">
        <f>IF(Intro!$G$19="English",O25,P25)</f>
        <v>Les références aux « marchandises » dans ce questionnaire font référence à :</v>
      </c>
      <c r="C25" s="190"/>
      <c r="D25" s="190"/>
      <c r="E25" s="190"/>
      <c r="F25" s="190"/>
      <c r="G25" s="190"/>
      <c r="H25" s="190"/>
      <c r="I25" s="190"/>
      <c r="J25" s="190"/>
      <c r="K25" s="190"/>
      <c r="L25" s="191"/>
      <c r="N25" s="36"/>
      <c r="O25" s="3" t="s">
        <v>131</v>
      </c>
      <c r="P25" s="3" t="s">
        <v>132</v>
      </c>
      <c r="Q25" s="36"/>
      <c r="R25" s="36"/>
      <c r="S25" s="36"/>
      <c r="T25" s="36"/>
      <c r="U25" s="36"/>
      <c r="V25" s="36"/>
      <c r="W25" s="36"/>
    </row>
    <row r="26" spans="1:23" x14ac:dyDescent="0.35">
      <c r="B26" s="20"/>
      <c r="C26" s="21"/>
      <c r="D26" s="21"/>
      <c r="E26" s="22"/>
      <c r="F26" s="22"/>
      <c r="G26" s="22"/>
      <c r="H26" s="22"/>
      <c r="I26" s="22"/>
      <c r="J26" s="22"/>
      <c r="K26" s="22"/>
      <c r="L26" s="23"/>
    </row>
    <row r="27" spans="1:23" s="29" customFormat="1" x14ac:dyDescent="0.35">
      <c r="A27" s="45"/>
      <c r="B27" s="56"/>
      <c r="C27" s="204" t="str">
        <f>IF(Intro!$G$19="English",O27,P27)</f>
        <v>Armoires et meubles-lavabos en bois, ainsi que leurs sous-ensembles, destinés à une installation permanente, notamment au sol ou au mur, encastrés ou suspendus au plafond ou par raccordement à la plomberie, fabriqués en tout ou en partie de produits du bois, notamment en bois massif ou en produits de bois d’ingénierie, typiquement fait de particules de bois, de fibres ou d’autres matériaux ligneux tels que les contreplaqués, les panneaux de copeaux orientés, les panneaux lattés, les panneaux de particules ou les panneaux de fibres, ou en bambou; qu’ils soient fabriqués avec ou sans placages de bois, revêtements de bois, de papier ou autres revêtements, ou placages; qu’ils soient fabriqués avec ou sans composants ou garnitures non ligneux tels que le métal, le marbre, le verre, le plastique ou les résines; qu’ils soient finis ou non finis; qu’ils soient complétés ou non; qu’ils soient vendus assemblés, en colis à plat ou prêts-à-assembler; qu’ils soient ou non fixés à des robinets, à de la plomberie métallique, à des éviers ou cuves, ou à des comptoirs, ou utilisés conjointement avec ces éléments.
L’expression « installation permanente » s’entend des marchandises qui sont conçues et qui sont destinées à être installées à un emplacement fixe comme partie intégrante d’un bâtiment ou d’une structure. Le terme « permanente » se rapporte à l’intention que l’installation soit fixe et ne signifie pas que les marchandises ne peuvent pas être retirées, déplacées ou remplacées. Les marchandises sont incluses dans cette catégorie sur la base de leur utilisation, indépendamment du fait qu’elles sont commercialisées ou emballées comme étant « permanentes », « semi-permanentes » ou « modulaires ».
Les armoires et meubles-lavabos en bois sont composés d’un caisson, qui comprend généralement un dessus, un dessous, des côtés, un panneau arrière, des blocs de chambranle, des extrémités ou des panneaux d’extrémité, des traverses, des coups-de-pied ou des tablettes, et peuvent ou non inclure un cadre, une porte, des tiroirs ou des tablettes. Ils sont généralement installés de façon permanente dans des cuisines ou des salles de bain, mais peuvent aussi comprendre les unités encastrées de garde-robe.
La catégorie de marchandises comprend les sous-ensembles suivants :
a) les cadres d’armoires et de meubles-lavabos en bois;
b) les caissons d’armoires et de meubles-lavabos en bois, comprenant généralement un dessus, un dessous, des côtés, un panneau arrière, des blocs de chambranle, des extrémités ou des panneaux d’extrémité, des traverses, des coups-de-pied ou des tablettes),
c) les portes d’armoires ou de meubles-lavabos en bois,
d) les tiroirs d’armoires ou de meubles-lavabos en bois et composants de tiroirs en bois, comprenant généralement les côtés, le dos, le fond et la façade,
e) les panneaux arrière et panneaux d’extrémité,
f) les bureaux, tablettes et tables fixés ou intégrés à des armoires en bois.
Cette catégorie de marchandises comprend les armoires et meubles-lavabos en bois non assemblés, assemblés ou « prêts-à-assembler », également appelés « colis à plat ». Les prêts-à-assembler peuvent être importés dans un ou plusieurs colis. Les armoires et meubles-lavabos prêts-à-assembler en bois sont définis comme des armoires ou meubles-lavabos emballés de manière à ce qu’au moment de l’importation, ils puissent comprendre :
a) les composantes en bois nécessaires à l’assemblage d’une armoire ou d’un meuble-lavabo, notamment les façades de tiroirs et les portes;
b) les pièces, par exemple, les vis, les rondelles, les goujons, les clous, les poignées, les boutons et les adhésifs nécessaires à l’assemblage d’une armoire ou d’un meuble-lavabo.
Il est entendu que les marchandises visées n’incluent pas :
a) les meubles autoportants non conçus pour une utilisation dans une cuisine ou une salle de bain, notamment le mobilier de bureau et les présentoirs commerciaux,
b) les éléments ci-après, s’ils sont importés séparément d’une armoire ou d’un meuble-lavabo en bois :
(i) les accessoires de rechange qui peuvent être ajoutés ou installés à l’intérieur d’une armoire et qui ne sont pas considérés comme une composante structurelle ou essentielle d’une armoire ou d’un meuble-lavabo en bois. Les accessoires de rechange peuvent être fabriqués en bois, en métal, en plastique, de matériaux composites ou en une combinaison de ces matériaux; ils peuvent être installés à l’intérieur d’une armoire; ils sont utilisés pour l’organisation ou l’accessibilité à l’intérieur d’une armoire et incluent :
(A) les accessoires compartimentés placés dans les tiroirs destinés à contenir de petits articles, tels que couverts, ustensiles et articles de toilette,
(B) les plateaux tournants ronds ou oblongs insérés dans une armoire afin de faciliter l’accessibilité au contenu de l’armoire;
(ii) les accessoires en bois massif, notamment les consoles décoratives et les rosaces, dont la fonction principale est la décoration ou la personnalisation;
(iii) les composantes de quincaillerie non ligneuse, notamment les charnières, supports, loquets, serrures, glissières de tiroirs, fixations (clous, vis et agrafes), poignées et boutons métalliques;
c) les armoires à pharmacie qui satisfont aux critères suivants :
(i) elles sont sous forme de modèles muraux;
(ii) elles sont assemblées au moment de l’importation au Canada;
(iii) elles comportent un ou plusieurs miroirs;
(iv) elles sont emballées pour la vente au détail au moment de l’importation au Canada;
(v) elles ont une profondeur maximale de sept pouces.</v>
      </c>
      <c r="D27" s="205"/>
      <c r="E27" s="205"/>
      <c r="F27" s="205"/>
      <c r="G27" s="205"/>
      <c r="H27" s="205"/>
      <c r="I27" s="205"/>
      <c r="J27" s="205"/>
      <c r="K27" s="206"/>
      <c r="L27" s="39"/>
      <c r="N27" s="36"/>
      <c r="O27" s="3" t="str">
        <f>Variables!B16</f>
        <v>Wood cabinets and vanities, and their subassemblies, for permanent installation, including any installation that is floor-mounted, wall-mounted, built-in, ceiling-hung or connected to the plumbing system, made in whole or in part of wood products, including solid wood or engineered wood products, typically made from wood particles, fibres or other wood materials such as plywood, strand board, block board, particle board or fibreboard or from bamboo – with or without wood veneers, wood, paper or other overlays or laminates, or non-wood components or trim such as metal, marble, glass, plastic or resin – whether surface-finished or unfinished, completed or uncompleted or sold in an assembled, flat-pack or ready-to-assemble format, whether attached to, or in conjunction with, faucets, metal plumbing, sinks or sink bowls or countertops.
The term “for permanent installation” means that the goods are designed and intended to be installed in a fixed location as an integral part of a building or structure. The term “permanent” refers to the intended fixed installation and does not mean that the goods cannot be removed, relocated or replaced. Goods are included in this class based on their use, regardless of whether they are marketed or packaged as “permanent”, “semi-permanent” or “modular”.
Wood cabinets and vanities consist of a box (which typically includes a top, a bottom, sides, a back, base blockers, ends or end panels, stretcher rails, toe kicks or shelves) and may include a frame, a door, drawers or shelves. They are generally used for permanent installation in kitchens or bathrooms but can also include “built-in” closet units.
The class of goods include the following wood subassemblies of cabinets and vanities:
(a) wood cabinet and vanity frames,
(b) wood cabinet and vanity boxes (which typically include a top, bottom, sides, back, base blockers, ends or end panels, stretcher rails, toe kicks or shelves),
(c) wood cabinet or vanity doors,
(d) wood cabinet or vanity drawers and drawer components (which typically include sides, backs, bottoms and faces),
(e) back panels and end panels, and
(f) desks, shelves and tables that are attached to or incorporated in wood cabinets.
The class of goods include all unassembled, assembled or ready to assemble wood cabinets and vanities, which are also commonly known as “flat packs”. Ready-to-assemble goods may be imported in one or in multiple packages. Ready-to-assemble wood cabinets and vanities are defined as packaged cabinets or vanities so that, at the time of importation, they may include
(a) wood components required to assemble a cabinet or vanity (including drawer faces and doors), and
(b) parts (for example, screws, washers, dowels, nails, handles, knobs and adhesive glues) required to assemble a cabinet or vanity.
For greater certainty, the subject goods do not include:
(a) freestanding furniture not designed for kitchen or bathroom use, including office furniture or retail display fixtures,
(b) the following, if imported separately from a wood cabinet or vanity,
(i) aftermarket accessory items that may be added to or installed inside the interior of a cabinet, that are not considered a structural or core component of a wood cabinet or vanity, that may be made of wood, metal, plastic, composite material or a combination of these materials that may be inserted into a cabinet, that are used for organizational or accessibility purposes in the interior of a cabinet, and that include
(A) inserts or dividers that are placed into drawer boxes to organize or divide the internal portion of a drawer into multiple areas for the purpose of containing smaller items such as cutlery, utensils and bathroom essentials, and
(B) round or oblong inserts that rotate internally in a cabinet for the purpose of improving access to cabinet contents;
(ii) solid wood accessories including corbels and rosettes, which serve the primary purpose of decoration and personalization; and
(iii) non-wood cabinet hardware components including metal hinges, brackets, catches, locks, drawer slides, fasteners (nails, screws, tacks, staples), handles, and knobs; and
(c) medicine cabinets that meet the following criteria:
(i) are intended to be wall-mounted,
(ii) are assembled at the time of entry into Canada,
(iii) contain one or more mirrors,
(iv) are packaged for retail sale at the time of entry into Canada, and
(v) have a maximum depth of seven inches.</v>
      </c>
      <c r="P27" s="3" t="str">
        <f>Variables!C16</f>
        <v>Armoires et meubles-lavabos en bois, ainsi que leurs sous-ensembles, destinés à une installation permanente, notamment au sol ou au mur, encastrés ou suspendus au plafond ou par raccordement à la plomberie, fabriqués en tout ou en partie de produits du bois, notamment en bois massif ou en produits de bois d’ingénierie, typiquement fait de particules de bois, de fibres ou d’autres matériaux ligneux tels que les contreplaqués, les panneaux de copeaux orientés, les panneaux lattés, les panneaux de particules ou les panneaux de fibres, ou en bambou; qu’ils soient fabriqués avec ou sans placages de bois, revêtements de bois, de papier ou autres revêtements, ou placages; qu’ils soient fabriqués avec ou sans composants ou garnitures non ligneux tels que le métal, le marbre, le verre, le plastique ou les résines; qu’ils soient finis ou non finis; qu’ils soient complétés ou non; qu’ils soient vendus assemblés, en colis à plat ou prêts-à-assembler; qu’ils soient ou non fixés à des robinets, à de la plomberie métallique, à des éviers ou cuves, ou à des comptoirs, ou utilisés conjointement avec ces éléments.
L’expression « installation permanente » s’entend des marchandises qui sont conçues et qui sont destinées à être installées à un emplacement fixe comme partie intégrante d’un bâtiment ou d’une structure. Le terme « permanente » se rapporte à l’intention que l’installation soit fixe et ne signifie pas que les marchandises ne peuvent pas être retirées, déplacées ou remplacées. Les marchandises sont incluses dans cette catégorie sur la base de leur utilisation, indépendamment du fait qu’elles sont commercialisées ou emballées comme étant « permanentes », « semi-permanentes » ou « modulaires ».
Les armoires et meubles-lavabos en bois sont composés d’un caisson, qui comprend généralement un dessus, un dessous, des côtés, un panneau arrière, des blocs de chambranle, des extrémités ou des panneaux d’extrémité, des traverses, des coups-de-pied ou des tablettes, et peuvent ou non inclure un cadre, une porte, des tiroirs ou des tablettes. Ils sont généralement installés de façon permanente dans des cuisines ou des salles de bain, mais peuvent aussi comprendre les unités encastrées de garde-robe.
La catégorie de marchandises comprend les sous-ensembles suivants :
a) les cadres d’armoires et de meubles-lavabos en bois;
b) les caissons d’armoires et de meubles-lavabos en bois, comprenant généralement un dessus, un dessous, des côtés, un panneau arrière, des blocs de chambranle, des extrémités ou des panneaux d’extrémité, des traverses, des coups-de-pied ou des tablettes),
c) les portes d’armoires ou de meubles-lavabos en bois,
d) les tiroirs d’armoires ou de meubles-lavabos en bois et composants de tiroirs en bois, comprenant généralement les côtés, le dos, le fond et la façade,
e) les panneaux arrière et panneaux d’extrémité,
f) les bureaux, tablettes et tables fixés ou intégrés à des armoires en bois.
Cette catégorie de marchandises comprend les armoires et meubles-lavabos en bois non assemblés, assemblés ou « prêts-à-assembler », également appelés « colis à plat ». Les prêts-à-assembler peuvent être importés dans un ou plusieurs colis. Les armoires et meubles-lavabos prêts-à-assembler en bois sont définis comme des armoires ou meubles-lavabos emballés de manière à ce qu’au moment de l’importation, ils puissent comprendre :
a) les composantes en bois nécessaires à l’assemblage d’une armoire ou d’un meuble-lavabo, notamment les façades de tiroirs et les portes;
b) les pièces, par exemple, les vis, les rondelles, les goujons, les clous, les poignées, les boutons et les adhésifs nécessaires à l’assemblage d’une armoire ou d’un meuble-lavabo.
Il est entendu que les marchandises visées n’incluent pas :
a) les meubles autoportants non conçus pour une utilisation dans une cuisine ou une salle de bain, notamment le mobilier de bureau et les présentoirs commerciaux,
b) les éléments ci-après, s’ils sont importés séparément d’une armoire ou d’un meuble-lavabo en bois :
(i) les accessoires de rechange qui peuvent être ajoutés ou installés à l’intérieur d’une armoire et qui ne sont pas considérés comme une composante structurelle ou essentielle d’une armoire ou d’un meuble-lavabo en bois. Les accessoires de rechange peuvent être fabriqués en bois, en métal, en plastique, de matériaux composites ou en une combinaison de ces matériaux; ils peuvent être installés à l’intérieur d’une armoire; ils sont utilisés pour l’organisation ou l’accessibilité à l’intérieur d’une armoire et incluent :
(A) les accessoires compartimentés placés dans les tiroirs destinés à contenir de petits articles, tels que couverts, ustensiles et articles de toilette,
(B) les plateaux tournants ronds ou oblongs insérés dans une armoire afin de faciliter l’accessibilité au contenu de l’armoire;
(ii) les accessoires en bois massif, notamment les consoles décoratives et les rosaces, dont la fonction principale est la décoration ou la personnalisation;
(iii) les composantes de quincaillerie non ligneuse, notamment les charnières, supports, loquets, serrures, glissières de tiroirs, fixations (clous, vis et agrafes), poignées et boutons métalliques;
c) les armoires à pharmacie qui satisfont aux critères suivants :
(i) elles sont sous forme de modèles muraux;
(ii) elles sont assemblées au moment de l’importation au Canada;
(iii) elles comportent un ou plusieurs miroirs;
(iv) elles sont emballées pour la vente au détail au moment de l’importation au Canada;
(v) elles ont une profondeur maximale de sept pouces.</v>
      </c>
      <c r="Q27" s="36"/>
      <c r="R27" s="36"/>
      <c r="S27" s="36"/>
      <c r="T27" s="36"/>
      <c r="U27" s="36"/>
      <c r="V27" s="36"/>
      <c r="W27" s="36"/>
    </row>
    <row r="28" spans="1:23" s="29" customFormat="1" x14ac:dyDescent="0.35">
      <c r="A28" s="45"/>
      <c r="B28" s="56"/>
      <c r="C28" s="207"/>
      <c r="D28" s="208"/>
      <c r="E28" s="208"/>
      <c r="F28" s="208"/>
      <c r="G28" s="208"/>
      <c r="H28" s="208"/>
      <c r="I28" s="208"/>
      <c r="J28" s="208"/>
      <c r="K28" s="209"/>
      <c r="L28" s="78"/>
      <c r="N28" s="36"/>
      <c r="O28" s="3"/>
      <c r="P28" s="3"/>
      <c r="Q28" s="36"/>
      <c r="R28" s="36"/>
      <c r="S28" s="36"/>
      <c r="T28" s="36"/>
      <c r="U28" s="36"/>
      <c r="V28" s="36"/>
      <c r="W28" s="36"/>
    </row>
    <row r="29" spans="1:23" s="29" customFormat="1" x14ac:dyDescent="0.35">
      <c r="A29" s="45"/>
      <c r="B29" s="56"/>
      <c r="C29" s="207"/>
      <c r="D29" s="208"/>
      <c r="E29" s="208"/>
      <c r="F29" s="208"/>
      <c r="G29" s="208"/>
      <c r="H29" s="208"/>
      <c r="I29" s="208"/>
      <c r="J29" s="208"/>
      <c r="K29" s="209"/>
      <c r="L29" s="78"/>
      <c r="N29" s="36"/>
      <c r="O29" s="3"/>
      <c r="P29" s="3"/>
      <c r="Q29" s="36"/>
      <c r="R29" s="36"/>
      <c r="S29" s="36"/>
      <c r="T29" s="36"/>
      <c r="U29" s="36"/>
      <c r="V29" s="36"/>
      <c r="W29" s="36"/>
    </row>
    <row r="30" spans="1:23" s="29" customFormat="1" x14ac:dyDescent="0.35">
      <c r="A30" s="45"/>
      <c r="B30" s="56"/>
      <c r="C30" s="207"/>
      <c r="D30" s="208"/>
      <c r="E30" s="208"/>
      <c r="F30" s="208"/>
      <c r="G30" s="208"/>
      <c r="H30" s="208"/>
      <c r="I30" s="208"/>
      <c r="J30" s="208"/>
      <c r="K30" s="209"/>
      <c r="L30" s="78"/>
      <c r="N30" s="36"/>
      <c r="O30" s="3"/>
      <c r="P30" s="3"/>
      <c r="Q30" s="36"/>
      <c r="R30" s="36"/>
      <c r="S30" s="36"/>
      <c r="T30" s="36"/>
      <c r="U30" s="36"/>
      <c r="V30" s="36"/>
      <c r="W30" s="36"/>
    </row>
    <row r="31" spans="1:23" s="29" customFormat="1" x14ac:dyDescent="0.35">
      <c r="A31" s="45"/>
      <c r="B31" s="56"/>
      <c r="C31" s="207"/>
      <c r="D31" s="208"/>
      <c r="E31" s="208"/>
      <c r="F31" s="208"/>
      <c r="G31" s="208"/>
      <c r="H31" s="208"/>
      <c r="I31" s="208"/>
      <c r="J31" s="208"/>
      <c r="K31" s="209"/>
      <c r="L31" s="78"/>
      <c r="N31" s="36"/>
      <c r="O31" s="3"/>
      <c r="P31" s="3"/>
      <c r="Q31" s="36"/>
      <c r="R31" s="36"/>
      <c r="S31" s="36"/>
      <c r="T31" s="36"/>
      <c r="U31" s="36"/>
      <c r="V31" s="36"/>
      <c r="W31" s="36"/>
    </row>
    <row r="32" spans="1:23" s="29" customFormat="1" x14ac:dyDescent="0.35">
      <c r="A32" s="45"/>
      <c r="B32" s="56"/>
      <c r="C32" s="207"/>
      <c r="D32" s="208"/>
      <c r="E32" s="208"/>
      <c r="F32" s="208"/>
      <c r="G32" s="208"/>
      <c r="H32" s="208"/>
      <c r="I32" s="208"/>
      <c r="J32" s="208"/>
      <c r="K32" s="209"/>
      <c r="L32" s="78"/>
      <c r="N32" s="36"/>
      <c r="O32" s="3"/>
      <c r="P32" s="3"/>
      <c r="Q32" s="36"/>
      <c r="R32" s="36"/>
      <c r="S32" s="36"/>
      <c r="T32" s="36"/>
      <c r="U32" s="36"/>
      <c r="V32" s="36"/>
      <c r="W32" s="36"/>
    </row>
    <row r="33" spans="1:23" s="29" customFormat="1" x14ac:dyDescent="0.35">
      <c r="A33" s="45"/>
      <c r="B33" s="56"/>
      <c r="C33" s="207"/>
      <c r="D33" s="208"/>
      <c r="E33" s="208"/>
      <c r="F33" s="208"/>
      <c r="G33" s="208"/>
      <c r="H33" s="208"/>
      <c r="I33" s="208"/>
      <c r="J33" s="208"/>
      <c r="K33" s="209"/>
      <c r="L33" s="78"/>
      <c r="N33" s="36"/>
      <c r="O33" s="3"/>
      <c r="P33" s="3"/>
      <c r="Q33" s="36"/>
      <c r="R33" s="36"/>
      <c r="S33" s="36"/>
      <c r="T33" s="36"/>
      <c r="U33" s="36"/>
      <c r="V33" s="36"/>
      <c r="W33" s="36"/>
    </row>
    <row r="34" spans="1:23" s="29" customFormat="1" x14ac:dyDescent="0.35">
      <c r="A34" s="45"/>
      <c r="B34" s="56"/>
      <c r="C34" s="207"/>
      <c r="D34" s="208"/>
      <c r="E34" s="208"/>
      <c r="F34" s="208"/>
      <c r="G34" s="208"/>
      <c r="H34" s="208"/>
      <c r="I34" s="208"/>
      <c r="J34" s="208"/>
      <c r="K34" s="209"/>
      <c r="L34" s="78"/>
      <c r="N34" s="36"/>
      <c r="O34" s="3"/>
      <c r="P34" s="3"/>
      <c r="Q34" s="36"/>
      <c r="R34" s="36"/>
      <c r="S34" s="36"/>
      <c r="T34" s="36"/>
      <c r="U34" s="36"/>
      <c r="V34" s="36"/>
      <c r="W34" s="36"/>
    </row>
    <row r="35" spans="1:23" s="29" customFormat="1" x14ac:dyDescent="0.35">
      <c r="A35" s="45"/>
      <c r="B35" s="56"/>
      <c r="C35" s="207"/>
      <c r="D35" s="208"/>
      <c r="E35" s="208"/>
      <c r="F35" s="208"/>
      <c r="G35" s="208"/>
      <c r="H35" s="208"/>
      <c r="I35" s="208"/>
      <c r="J35" s="208"/>
      <c r="K35" s="209"/>
      <c r="L35" s="78"/>
      <c r="N35" s="36"/>
      <c r="O35" s="3"/>
      <c r="P35" s="3"/>
      <c r="Q35" s="36"/>
      <c r="R35" s="36"/>
      <c r="S35" s="36"/>
      <c r="T35" s="36"/>
      <c r="U35" s="36"/>
      <c r="V35" s="36"/>
      <c r="W35" s="36"/>
    </row>
    <row r="36" spans="1:23" s="29" customFormat="1" x14ac:dyDescent="0.35">
      <c r="A36" s="45"/>
      <c r="B36" s="56"/>
      <c r="C36" s="207"/>
      <c r="D36" s="208"/>
      <c r="E36" s="208"/>
      <c r="F36" s="208"/>
      <c r="G36" s="208"/>
      <c r="H36" s="208"/>
      <c r="I36" s="208"/>
      <c r="J36" s="208"/>
      <c r="K36" s="209"/>
      <c r="L36" s="78"/>
      <c r="N36" s="36"/>
      <c r="O36" s="3"/>
      <c r="P36" s="3"/>
      <c r="Q36" s="36"/>
      <c r="R36" s="36"/>
      <c r="S36" s="36"/>
      <c r="T36" s="36"/>
      <c r="U36" s="36"/>
      <c r="V36" s="36"/>
      <c r="W36" s="36"/>
    </row>
    <row r="37" spans="1:23" s="29" customFormat="1" x14ac:dyDescent="0.35">
      <c r="A37" s="45"/>
      <c r="B37" s="56"/>
      <c r="C37" s="207"/>
      <c r="D37" s="208"/>
      <c r="E37" s="208"/>
      <c r="F37" s="208"/>
      <c r="G37" s="208"/>
      <c r="H37" s="208"/>
      <c r="I37" s="208"/>
      <c r="J37" s="208"/>
      <c r="K37" s="209"/>
      <c r="L37" s="78"/>
      <c r="N37" s="36"/>
      <c r="O37" s="3"/>
      <c r="P37" s="3"/>
      <c r="Q37" s="36"/>
      <c r="R37" s="36"/>
      <c r="S37" s="36"/>
      <c r="T37" s="36"/>
      <c r="U37" s="36"/>
      <c r="V37" s="36"/>
      <c r="W37" s="36"/>
    </row>
    <row r="38" spans="1:23" s="29" customFormat="1" x14ac:dyDescent="0.35">
      <c r="A38" s="45"/>
      <c r="B38" s="56"/>
      <c r="C38" s="207"/>
      <c r="D38" s="208"/>
      <c r="E38" s="208"/>
      <c r="F38" s="208"/>
      <c r="G38" s="208"/>
      <c r="H38" s="208"/>
      <c r="I38" s="208"/>
      <c r="J38" s="208"/>
      <c r="K38" s="209"/>
      <c r="L38" s="78"/>
      <c r="N38" s="36"/>
      <c r="O38" s="3"/>
      <c r="P38" s="3"/>
      <c r="Q38" s="36"/>
      <c r="R38" s="36"/>
      <c r="S38" s="36"/>
      <c r="T38" s="36"/>
      <c r="U38" s="36"/>
      <c r="V38" s="36"/>
      <c r="W38" s="36"/>
    </row>
    <row r="39" spans="1:23" s="29" customFormat="1" x14ac:dyDescent="0.35">
      <c r="A39" s="45"/>
      <c r="B39" s="56"/>
      <c r="C39" s="207"/>
      <c r="D39" s="208"/>
      <c r="E39" s="208"/>
      <c r="F39" s="208"/>
      <c r="G39" s="208"/>
      <c r="H39" s="208"/>
      <c r="I39" s="208"/>
      <c r="J39" s="208"/>
      <c r="K39" s="209"/>
      <c r="L39" s="78"/>
      <c r="N39" s="36"/>
      <c r="O39" s="3"/>
      <c r="P39" s="3"/>
      <c r="Q39" s="36"/>
      <c r="R39" s="36"/>
      <c r="S39" s="36"/>
      <c r="T39" s="36"/>
      <c r="U39" s="36"/>
      <c r="V39" s="36"/>
      <c r="W39" s="36"/>
    </row>
    <row r="40" spans="1:23" s="29" customFormat="1" x14ac:dyDescent="0.35">
      <c r="A40" s="45"/>
      <c r="B40" s="56"/>
      <c r="C40" s="207"/>
      <c r="D40" s="208"/>
      <c r="E40" s="208"/>
      <c r="F40" s="208"/>
      <c r="G40" s="208"/>
      <c r="H40" s="208"/>
      <c r="I40" s="208"/>
      <c r="J40" s="208"/>
      <c r="K40" s="209"/>
      <c r="L40" s="78"/>
      <c r="N40" s="36"/>
      <c r="O40" s="3"/>
      <c r="P40" s="3"/>
      <c r="Q40" s="36"/>
      <c r="R40" s="36"/>
      <c r="S40" s="36"/>
      <c r="T40" s="36"/>
      <c r="U40" s="36"/>
      <c r="V40" s="36"/>
      <c r="W40" s="36"/>
    </row>
    <row r="41" spans="1:23" s="29" customFormat="1" x14ac:dyDescent="0.35">
      <c r="A41" s="45"/>
      <c r="B41" s="56"/>
      <c r="C41" s="207"/>
      <c r="D41" s="208"/>
      <c r="E41" s="208"/>
      <c r="F41" s="208"/>
      <c r="G41" s="208"/>
      <c r="H41" s="208"/>
      <c r="I41" s="208"/>
      <c r="J41" s="208"/>
      <c r="K41" s="209"/>
      <c r="L41" s="78"/>
      <c r="N41" s="36"/>
      <c r="O41" s="3"/>
      <c r="P41" s="3"/>
      <c r="Q41" s="36"/>
      <c r="R41" s="36"/>
      <c r="S41" s="36"/>
      <c r="T41" s="36"/>
      <c r="U41" s="36"/>
      <c r="V41" s="36"/>
      <c r="W41" s="36"/>
    </row>
    <row r="42" spans="1:23" s="29" customFormat="1" x14ac:dyDescent="0.35">
      <c r="A42" s="45"/>
      <c r="B42" s="56"/>
      <c r="C42" s="207"/>
      <c r="D42" s="208"/>
      <c r="E42" s="208"/>
      <c r="F42" s="208"/>
      <c r="G42" s="208"/>
      <c r="H42" s="208"/>
      <c r="I42" s="208"/>
      <c r="J42" s="208"/>
      <c r="K42" s="209"/>
      <c r="L42" s="78"/>
      <c r="N42" s="36"/>
      <c r="O42" s="3"/>
      <c r="P42" s="3"/>
      <c r="Q42" s="36"/>
      <c r="R42" s="36"/>
      <c r="S42" s="36"/>
      <c r="T42" s="36"/>
      <c r="U42" s="36"/>
      <c r="V42" s="36"/>
      <c r="W42" s="36"/>
    </row>
    <row r="43" spans="1:23" s="29" customFormat="1" x14ac:dyDescent="0.35">
      <c r="A43" s="45"/>
      <c r="B43" s="56"/>
      <c r="C43" s="207"/>
      <c r="D43" s="208"/>
      <c r="E43" s="208"/>
      <c r="F43" s="208"/>
      <c r="G43" s="208"/>
      <c r="H43" s="208"/>
      <c r="I43" s="208"/>
      <c r="J43" s="208"/>
      <c r="K43" s="209"/>
      <c r="L43" s="78"/>
      <c r="N43" s="36"/>
      <c r="O43" s="3"/>
      <c r="P43" s="3"/>
      <c r="Q43" s="36"/>
      <c r="R43" s="36"/>
      <c r="S43" s="36"/>
      <c r="T43" s="36"/>
      <c r="U43" s="36"/>
      <c r="V43" s="36"/>
      <c r="W43" s="36"/>
    </row>
    <row r="44" spans="1:23" s="29" customFormat="1" x14ac:dyDescent="0.35">
      <c r="A44" s="45"/>
      <c r="B44" s="56"/>
      <c r="C44" s="207"/>
      <c r="D44" s="208"/>
      <c r="E44" s="208"/>
      <c r="F44" s="208"/>
      <c r="G44" s="208"/>
      <c r="H44" s="208"/>
      <c r="I44" s="208"/>
      <c r="J44" s="208"/>
      <c r="K44" s="209"/>
      <c r="L44" s="78"/>
      <c r="N44" s="36"/>
      <c r="O44" s="3"/>
      <c r="P44" s="3"/>
      <c r="Q44" s="36"/>
      <c r="R44" s="36"/>
      <c r="S44" s="36"/>
      <c r="T44" s="36"/>
      <c r="U44" s="36"/>
      <c r="V44" s="36"/>
      <c r="W44" s="36"/>
    </row>
    <row r="45" spans="1:23" s="29" customFormat="1" x14ac:dyDescent="0.35">
      <c r="A45" s="45"/>
      <c r="B45" s="56"/>
      <c r="C45" s="207"/>
      <c r="D45" s="208"/>
      <c r="E45" s="208"/>
      <c r="F45" s="208"/>
      <c r="G45" s="208"/>
      <c r="H45" s="208"/>
      <c r="I45" s="208"/>
      <c r="J45" s="208"/>
      <c r="K45" s="209"/>
      <c r="L45" s="78"/>
      <c r="N45" s="36"/>
      <c r="O45" s="3"/>
      <c r="P45" s="3"/>
      <c r="Q45" s="36"/>
      <c r="R45" s="36"/>
      <c r="S45" s="36"/>
      <c r="T45" s="36"/>
      <c r="U45" s="36"/>
      <c r="V45" s="36"/>
      <c r="W45" s="36"/>
    </row>
    <row r="46" spans="1:23" s="29" customFormat="1" x14ac:dyDescent="0.35">
      <c r="A46" s="45"/>
      <c r="B46" s="56"/>
      <c r="C46" s="207"/>
      <c r="D46" s="208"/>
      <c r="E46" s="208"/>
      <c r="F46" s="208"/>
      <c r="G46" s="208"/>
      <c r="H46" s="208"/>
      <c r="I46" s="208"/>
      <c r="J46" s="208"/>
      <c r="K46" s="209"/>
      <c r="L46" s="78"/>
      <c r="N46" s="36"/>
      <c r="O46" s="3"/>
      <c r="P46" s="3"/>
      <c r="Q46" s="36"/>
      <c r="R46" s="36"/>
      <c r="S46" s="36"/>
      <c r="T46" s="36"/>
      <c r="U46" s="36"/>
      <c r="V46" s="36"/>
      <c r="W46" s="36"/>
    </row>
    <row r="47" spans="1:23" s="29" customFormat="1" x14ac:dyDescent="0.35">
      <c r="A47" s="45"/>
      <c r="B47" s="56"/>
      <c r="C47" s="207"/>
      <c r="D47" s="208"/>
      <c r="E47" s="208"/>
      <c r="F47" s="208"/>
      <c r="G47" s="208"/>
      <c r="H47" s="208"/>
      <c r="I47" s="208"/>
      <c r="J47" s="208"/>
      <c r="K47" s="209"/>
      <c r="L47" s="78"/>
      <c r="N47" s="36"/>
      <c r="O47" s="3"/>
      <c r="P47" s="3"/>
      <c r="Q47" s="36"/>
      <c r="R47" s="36"/>
      <c r="S47" s="36"/>
      <c r="T47" s="36"/>
      <c r="U47" s="36"/>
      <c r="V47" s="36"/>
      <c r="W47" s="36"/>
    </row>
    <row r="48" spans="1:23" s="29" customFormat="1" x14ac:dyDescent="0.35">
      <c r="A48" s="45"/>
      <c r="B48" s="56"/>
      <c r="C48" s="207"/>
      <c r="D48" s="208"/>
      <c r="E48" s="208"/>
      <c r="F48" s="208"/>
      <c r="G48" s="208"/>
      <c r="H48" s="208"/>
      <c r="I48" s="208"/>
      <c r="J48" s="208"/>
      <c r="K48" s="209"/>
      <c r="L48" s="78"/>
      <c r="N48" s="36"/>
      <c r="O48" s="3"/>
      <c r="P48" s="3"/>
      <c r="Q48" s="36"/>
      <c r="R48" s="36"/>
      <c r="S48" s="36"/>
      <c r="T48" s="36"/>
      <c r="U48" s="36"/>
      <c r="V48" s="36"/>
      <c r="W48" s="36"/>
    </row>
    <row r="49" spans="1:23" s="29" customFormat="1" x14ac:dyDescent="0.35">
      <c r="A49" s="45"/>
      <c r="B49" s="56"/>
      <c r="C49" s="207"/>
      <c r="D49" s="208"/>
      <c r="E49" s="208"/>
      <c r="F49" s="208"/>
      <c r="G49" s="208"/>
      <c r="H49" s="208"/>
      <c r="I49" s="208"/>
      <c r="J49" s="208"/>
      <c r="K49" s="209"/>
      <c r="L49" s="78"/>
      <c r="N49" s="36"/>
      <c r="O49" s="3"/>
      <c r="P49" s="3"/>
      <c r="Q49" s="36"/>
      <c r="R49" s="36"/>
      <c r="S49" s="36"/>
      <c r="T49" s="36"/>
      <c r="U49" s="36"/>
      <c r="V49" s="36"/>
      <c r="W49" s="36"/>
    </row>
    <row r="50" spans="1:23" s="29" customFormat="1" x14ac:dyDescent="0.35">
      <c r="A50" s="45"/>
      <c r="B50" s="56"/>
      <c r="C50" s="207"/>
      <c r="D50" s="208"/>
      <c r="E50" s="208"/>
      <c r="F50" s="208"/>
      <c r="G50" s="208"/>
      <c r="H50" s="208"/>
      <c r="I50" s="208"/>
      <c r="J50" s="208"/>
      <c r="K50" s="209"/>
      <c r="L50" s="78"/>
      <c r="N50" s="36"/>
      <c r="O50" s="3"/>
      <c r="P50" s="3"/>
      <c r="Q50" s="36"/>
      <c r="R50" s="36"/>
      <c r="S50" s="36"/>
      <c r="T50" s="36"/>
      <c r="U50" s="36"/>
      <c r="V50" s="36"/>
      <c r="W50" s="36"/>
    </row>
    <row r="51" spans="1:23" s="29" customFormat="1" x14ac:dyDescent="0.35">
      <c r="A51" s="45"/>
      <c r="B51" s="56"/>
      <c r="C51" s="207"/>
      <c r="D51" s="208"/>
      <c r="E51" s="208"/>
      <c r="F51" s="208"/>
      <c r="G51" s="208"/>
      <c r="H51" s="208"/>
      <c r="I51" s="208"/>
      <c r="J51" s="208"/>
      <c r="K51" s="209"/>
      <c r="L51" s="78"/>
      <c r="N51" s="36"/>
      <c r="O51" s="3"/>
      <c r="P51" s="3"/>
      <c r="Q51" s="36"/>
      <c r="R51" s="36"/>
      <c r="S51" s="36"/>
      <c r="T51" s="36"/>
      <c r="U51" s="36"/>
      <c r="V51" s="36"/>
      <c r="W51" s="36"/>
    </row>
    <row r="52" spans="1:23" s="29" customFormat="1" x14ac:dyDescent="0.35">
      <c r="A52" s="45"/>
      <c r="B52" s="56"/>
      <c r="C52" s="207"/>
      <c r="D52" s="208"/>
      <c r="E52" s="208"/>
      <c r="F52" s="208"/>
      <c r="G52" s="208"/>
      <c r="H52" s="208"/>
      <c r="I52" s="208"/>
      <c r="J52" s="208"/>
      <c r="K52" s="209"/>
      <c r="L52" s="78"/>
      <c r="N52" s="36"/>
      <c r="O52" s="3"/>
      <c r="P52" s="3"/>
      <c r="Q52" s="36"/>
      <c r="R52" s="36"/>
      <c r="S52" s="36"/>
      <c r="T52" s="36"/>
      <c r="U52" s="36"/>
      <c r="V52" s="36"/>
      <c r="W52" s="36"/>
    </row>
    <row r="53" spans="1:23" s="29" customFormat="1" x14ac:dyDescent="0.35">
      <c r="A53" s="45"/>
      <c r="B53" s="56"/>
      <c r="C53" s="207"/>
      <c r="D53" s="208"/>
      <c r="E53" s="208"/>
      <c r="F53" s="208"/>
      <c r="G53" s="208"/>
      <c r="H53" s="208"/>
      <c r="I53" s="208"/>
      <c r="J53" s="208"/>
      <c r="K53" s="209"/>
      <c r="L53" s="78"/>
      <c r="N53" s="36"/>
      <c r="O53" s="3"/>
      <c r="P53" s="3"/>
      <c r="Q53" s="36"/>
      <c r="R53" s="36"/>
      <c r="S53" s="36"/>
      <c r="T53" s="36"/>
      <c r="U53" s="36"/>
      <c r="V53" s="36"/>
      <c r="W53" s="36"/>
    </row>
    <row r="54" spans="1:23" s="29" customFormat="1" x14ac:dyDescent="0.35">
      <c r="A54" s="45"/>
      <c r="B54" s="56"/>
      <c r="C54" s="207"/>
      <c r="D54" s="208"/>
      <c r="E54" s="208"/>
      <c r="F54" s="208"/>
      <c r="G54" s="208"/>
      <c r="H54" s="208"/>
      <c r="I54" s="208"/>
      <c r="J54" s="208"/>
      <c r="K54" s="209"/>
      <c r="L54" s="78"/>
      <c r="N54" s="36"/>
      <c r="O54" s="3"/>
      <c r="P54" s="3"/>
      <c r="Q54" s="36"/>
      <c r="R54" s="36"/>
      <c r="S54" s="36"/>
      <c r="T54" s="36"/>
      <c r="U54" s="36"/>
      <c r="V54" s="36"/>
      <c r="W54" s="36"/>
    </row>
    <row r="55" spans="1:23" s="29" customFormat="1" x14ac:dyDescent="0.35">
      <c r="A55" s="45"/>
      <c r="B55" s="56"/>
      <c r="C55" s="207"/>
      <c r="D55" s="208"/>
      <c r="E55" s="208"/>
      <c r="F55" s="208"/>
      <c r="G55" s="208"/>
      <c r="H55" s="208"/>
      <c r="I55" s="208"/>
      <c r="J55" s="208"/>
      <c r="K55" s="209"/>
      <c r="L55" s="78"/>
      <c r="N55" s="36"/>
      <c r="O55" s="3"/>
      <c r="P55" s="3"/>
      <c r="Q55" s="36"/>
      <c r="R55" s="36"/>
      <c r="S55" s="36"/>
      <c r="T55" s="36"/>
      <c r="U55" s="36"/>
      <c r="V55" s="36"/>
      <c r="W55" s="36"/>
    </row>
    <row r="56" spans="1:23" s="29" customFormat="1" x14ac:dyDescent="0.35">
      <c r="A56" s="45"/>
      <c r="B56" s="56"/>
      <c r="C56" s="207"/>
      <c r="D56" s="208"/>
      <c r="E56" s="208"/>
      <c r="F56" s="208"/>
      <c r="G56" s="208"/>
      <c r="H56" s="208"/>
      <c r="I56" s="208"/>
      <c r="J56" s="208"/>
      <c r="K56" s="209"/>
      <c r="L56" s="78"/>
      <c r="N56" s="36"/>
      <c r="O56" s="3"/>
      <c r="P56" s="3"/>
      <c r="Q56" s="36"/>
      <c r="R56" s="36"/>
      <c r="S56" s="36"/>
      <c r="T56" s="36"/>
      <c r="U56" s="36"/>
      <c r="V56" s="36"/>
      <c r="W56" s="36"/>
    </row>
    <row r="57" spans="1:23" s="29" customFormat="1" x14ac:dyDescent="0.35">
      <c r="A57" s="45"/>
      <c r="B57" s="56"/>
      <c r="C57" s="207"/>
      <c r="D57" s="208"/>
      <c r="E57" s="208"/>
      <c r="F57" s="208"/>
      <c r="G57" s="208"/>
      <c r="H57" s="208"/>
      <c r="I57" s="208"/>
      <c r="J57" s="208"/>
      <c r="K57" s="209"/>
      <c r="L57" s="78"/>
      <c r="N57" s="36"/>
      <c r="O57" s="3"/>
      <c r="P57" s="3"/>
      <c r="Q57" s="36"/>
      <c r="R57" s="36"/>
      <c r="S57" s="36"/>
      <c r="T57" s="36"/>
      <c r="U57" s="36"/>
      <c r="V57" s="36"/>
      <c r="W57" s="36"/>
    </row>
    <row r="58" spans="1:23" s="29" customFormat="1" x14ac:dyDescent="0.35">
      <c r="A58" s="45"/>
      <c r="B58" s="56"/>
      <c r="C58" s="207"/>
      <c r="D58" s="208"/>
      <c r="E58" s="208"/>
      <c r="F58" s="208"/>
      <c r="G58" s="208"/>
      <c r="H58" s="208"/>
      <c r="I58" s="208"/>
      <c r="J58" s="208"/>
      <c r="K58" s="209"/>
      <c r="L58" s="78"/>
      <c r="N58" s="36"/>
      <c r="O58" s="3"/>
      <c r="P58" s="3"/>
      <c r="Q58" s="36"/>
      <c r="R58" s="36"/>
      <c r="S58" s="36"/>
      <c r="T58" s="36"/>
      <c r="U58" s="36"/>
      <c r="V58" s="36"/>
      <c r="W58" s="36"/>
    </row>
    <row r="59" spans="1:23" s="29" customFormat="1" x14ac:dyDescent="0.35">
      <c r="A59" s="45"/>
      <c r="B59" s="56"/>
      <c r="C59" s="207"/>
      <c r="D59" s="208"/>
      <c r="E59" s="208"/>
      <c r="F59" s="208"/>
      <c r="G59" s="208"/>
      <c r="H59" s="208"/>
      <c r="I59" s="208"/>
      <c r="J59" s="208"/>
      <c r="K59" s="209"/>
      <c r="L59" s="78"/>
      <c r="N59" s="36"/>
      <c r="O59" s="3"/>
      <c r="P59" s="3"/>
      <c r="Q59" s="36"/>
      <c r="R59" s="36"/>
      <c r="S59" s="36"/>
      <c r="T59" s="36"/>
      <c r="U59" s="36"/>
      <c r="V59" s="36"/>
      <c r="W59" s="36"/>
    </row>
    <row r="60" spans="1:23" s="29" customFormat="1" x14ac:dyDescent="0.35">
      <c r="A60" s="45"/>
      <c r="B60" s="56"/>
      <c r="C60" s="207"/>
      <c r="D60" s="208"/>
      <c r="E60" s="208"/>
      <c r="F60" s="208"/>
      <c r="G60" s="208"/>
      <c r="H60" s="208"/>
      <c r="I60" s="208"/>
      <c r="J60" s="208"/>
      <c r="K60" s="209"/>
      <c r="L60" s="78"/>
      <c r="N60" s="36"/>
      <c r="O60" s="3"/>
      <c r="P60" s="3"/>
      <c r="Q60" s="36"/>
      <c r="R60" s="36"/>
      <c r="S60" s="36"/>
      <c r="T60" s="36"/>
      <c r="U60" s="36"/>
      <c r="V60" s="36"/>
      <c r="W60" s="36"/>
    </row>
    <row r="61" spans="1:23" s="29" customFormat="1" x14ac:dyDescent="0.35">
      <c r="A61" s="45"/>
      <c r="B61" s="56"/>
      <c r="C61" s="207"/>
      <c r="D61" s="208"/>
      <c r="E61" s="208"/>
      <c r="F61" s="208"/>
      <c r="G61" s="208"/>
      <c r="H61" s="208"/>
      <c r="I61" s="208"/>
      <c r="J61" s="208"/>
      <c r="K61" s="209"/>
      <c r="L61" s="78"/>
      <c r="N61" s="36"/>
      <c r="O61" s="3"/>
      <c r="P61" s="3"/>
      <c r="Q61" s="36"/>
      <c r="R61" s="36"/>
      <c r="S61" s="36"/>
      <c r="T61" s="36"/>
      <c r="U61" s="36"/>
      <c r="V61" s="36"/>
      <c r="W61" s="36"/>
    </row>
    <row r="62" spans="1:23" s="29" customFormat="1" x14ac:dyDescent="0.35">
      <c r="A62" s="45"/>
      <c r="B62" s="56"/>
      <c r="C62" s="207"/>
      <c r="D62" s="208"/>
      <c r="E62" s="208"/>
      <c r="F62" s="208"/>
      <c r="G62" s="208"/>
      <c r="H62" s="208"/>
      <c r="I62" s="208"/>
      <c r="J62" s="208"/>
      <c r="K62" s="209"/>
      <c r="L62" s="78"/>
      <c r="N62" s="36"/>
      <c r="O62" s="3"/>
      <c r="P62" s="3"/>
      <c r="Q62" s="36"/>
      <c r="R62" s="36"/>
      <c r="S62" s="36"/>
      <c r="T62" s="36"/>
      <c r="U62" s="36"/>
      <c r="V62" s="36"/>
      <c r="W62" s="36"/>
    </row>
    <row r="63" spans="1:23" s="29" customFormat="1" x14ac:dyDescent="0.35">
      <c r="A63" s="45"/>
      <c r="B63" s="56"/>
      <c r="C63" s="207"/>
      <c r="D63" s="208"/>
      <c r="E63" s="208"/>
      <c r="F63" s="208"/>
      <c r="G63" s="208"/>
      <c r="H63" s="208"/>
      <c r="I63" s="208"/>
      <c r="J63" s="208"/>
      <c r="K63" s="209"/>
      <c r="L63" s="78"/>
      <c r="N63" s="36"/>
      <c r="O63" s="3"/>
      <c r="P63" s="3"/>
      <c r="Q63" s="36"/>
      <c r="R63" s="36"/>
      <c r="S63" s="36"/>
      <c r="T63" s="36"/>
      <c r="U63" s="36"/>
      <c r="V63" s="36"/>
      <c r="W63" s="36"/>
    </row>
    <row r="64" spans="1:23" s="29" customFormat="1" x14ac:dyDescent="0.35">
      <c r="A64" s="45"/>
      <c r="B64" s="56"/>
      <c r="C64" s="207"/>
      <c r="D64" s="208"/>
      <c r="E64" s="208"/>
      <c r="F64" s="208"/>
      <c r="G64" s="208"/>
      <c r="H64" s="208"/>
      <c r="I64" s="208"/>
      <c r="J64" s="208"/>
      <c r="K64" s="209"/>
      <c r="L64" s="78"/>
      <c r="N64" s="36"/>
      <c r="O64" s="3"/>
      <c r="P64" s="3"/>
      <c r="Q64" s="36"/>
      <c r="R64" s="36"/>
      <c r="S64" s="36"/>
      <c r="T64" s="36"/>
      <c r="U64" s="36"/>
      <c r="V64" s="36"/>
      <c r="W64" s="36"/>
    </row>
    <row r="65" spans="1:23" s="29" customFormat="1" x14ac:dyDescent="0.35">
      <c r="A65" s="45"/>
      <c r="B65" s="56"/>
      <c r="C65" s="207"/>
      <c r="D65" s="208"/>
      <c r="E65" s="208"/>
      <c r="F65" s="208"/>
      <c r="G65" s="208"/>
      <c r="H65" s="208"/>
      <c r="I65" s="208"/>
      <c r="J65" s="208"/>
      <c r="K65" s="209"/>
      <c r="L65" s="78"/>
      <c r="N65" s="36"/>
      <c r="O65" s="3"/>
      <c r="P65" s="3"/>
      <c r="Q65" s="36"/>
      <c r="R65" s="36"/>
      <c r="S65" s="36"/>
      <c r="T65" s="36"/>
      <c r="U65" s="36"/>
      <c r="V65" s="36"/>
      <c r="W65" s="36"/>
    </row>
    <row r="66" spans="1:23" s="29" customFormat="1" x14ac:dyDescent="0.35">
      <c r="A66" s="45"/>
      <c r="B66" s="56"/>
      <c r="C66" s="207"/>
      <c r="D66" s="208"/>
      <c r="E66" s="208"/>
      <c r="F66" s="208"/>
      <c r="G66" s="208"/>
      <c r="H66" s="208"/>
      <c r="I66" s="208"/>
      <c r="J66" s="208"/>
      <c r="K66" s="209"/>
      <c r="L66" s="78"/>
      <c r="N66" s="36"/>
      <c r="O66" s="3"/>
      <c r="P66" s="3"/>
      <c r="Q66" s="36"/>
      <c r="R66" s="36"/>
      <c r="S66" s="36"/>
      <c r="T66" s="36"/>
      <c r="U66" s="36"/>
      <c r="V66" s="36"/>
      <c r="W66" s="36"/>
    </row>
    <row r="67" spans="1:23" s="29" customFormat="1" x14ac:dyDescent="0.35">
      <c r="A67" s="45"/>
      <c r="B67" s="56"/>
      <c r="C67" s="207"/>
      <c r="D67" s="208"/>
      <c r="E67" s="208"/>
      <c r="F67" s="208"/>
      <c r="G67" s="208"/>
      <c r="H67" s="208"/>
      <c r="I67" s="208"/>
      <c r="J67" s="208"/>
      <c r="K67" s="209"/>
      <c r="L67" s="78"/>
      <c r="N67" s="36"/>
      <c r="O67" s="3"/>
      <c r="P67" s="3"/>
      <c r="Q67" s="36"/>
      <c r="R67" s="36"/>
      <c r="S67" s="36"/>
      <c r="T67" s="36"/>
      <c r="U67" s="36"/>
      <c r="V67" s="36"/>
      <c r="W67" s="36"/>
    </row>
    <row r="68" spans="1:23" s="29" customFormat="1" x14ac:dyDescent="0.35">
      <c r="A68" s="45"/>
      <c r="B68" s="56"/>
      <c r="C68" s="207"/>
      <c r="D68" s="208"/>
      <c r="E68" s="208"/>
      <c r="F68" s="208"/>
      <c r="G68" s="208"/>
      <c r="H68" s="208"/>
      <c r="I68" s="208"/>
      <c r="J68" s="208"/>
      <c r="K68" s="209"/>
      <c r="L68" s="78"/>
      <c r="N68" s="36"/>
      <c r="O68" s="3"/>
      <c r="P68" s="3"/>
      <c r="Q68" s="36"/>
      <c r="R68" s="36"/>
      <c r="S68" s="36"/>
      <c r="T68" s="36"/>
      <c r="U68" s="36"/>
      <c r="V68" s="36"/>
      <c r="W68" s="36"/>
    </row>
    <row r="69" spans="1:23" s="29" customFormat="1" x14ac:dyDescent="0.35">
      <c r="A69" s="45"/>
      <c r="B69" s="56"/>
      <c r="C69" s="207"/>
      <c r="D69" s="208"/>
      <c r="E69" s="208"/>
      <c r="F69" s="208"/>
      <c r="G69" s="208"/>
      <c r="H69" s="208"/>
      <c r="I69" s="208"/>
      <c r="J69" s="208"/>
      <c r="K69" s="209"/>
      <c r="L69" s="78"/>
      <c r="N69" s="36"/>
      <c r="O69" s="3"/>
      <c r="P69" s="3"/>
      <c r="Q69" s="36"/>
      <c r="R69" s="36"/>
      <c r="S69" s="36"/>
      <c r="T69" s="36"/>
      <c r="U69" s="36"/>
      <c r="V69" s="36"/>
      <c r="W69" s="36"/>
    </row>
    <row r="70" spans="1:23" s="29" customFormat="1" x14ac:dyDescent="0.35">
      <c r="A70" s="45"/>
      <c r="B70" s="56"/>
      <c r="C70" s="207"/>
      <c r="D70" s="208"/>
      <c r="E70" s="208"/>
      <c r="F70" s="208"/>
      <c r="G70" s="208"/>
      <c r="H70" s="208"/>
      <c r="I70" s="208"/>
      <c r="J70" s="208"/>
      <c r="K70" s="209"/>
      <c r="L70" s="78"/>
      <c r="N70" s="36"/>
      <c r="O70" s="3"/>
      <c r="P70" s="3"/>
      <c r="Q70" s="36"/>
      <c r="R70" s="36"/>
      <c r="S70" s="36"/>
      <c r="T70" s="36"/>
      <c r="U70" s="36"/>
      <c r="V70" s="36"/>
      <c r="W70" s="36"/>
    </row>
    <row r="71" spans="1:23" s="29" customFormat="1" x14ac:dyDescent="0.35">
      <c r="A71" s="45"/>
      <c r="B71" s="56"/>
      <c r="C71" s="207"/>
      <c r="D71" s="208"/>
      <c r="E71" s="208"/>
      <c r="F71" s="208"/>
      <c r="G71" s="208"/>
      <c r="H71" s="208"/>
      <c r="I71" s="208"/>
      <c r="J71" s="208"/>
      <c r="K71" s="209"/>
      <c r="L71" s="78"/>
      <c r="N71" s="36"/>
      <c r="O71" s="3"/>
      <c r="P71" s="3"/>
      <c r="Q71" s="36"/>
      <c r="R71" s="36"/>
      <c r="S71" s="36"/>
      <c r="T71" s="36"/>
      <c r="U71" s="36"/>
      <c r="V71" s="36"/>
      <c r="W71" s="36"/>
    </row>
    <row r="72" spans="1:23" s="29" customFormat="1" x14ac:dyDescent="0.35">
      <c r="A72" s="45"/>
      <c r="B72" s="56"/>
      <c r="C72" s="207"/>
      <c r="D72" s="208"/>
      <c r="E72" s="208"/>
      <c r="F72" s="208"/>
      <c r="G72" s="208"/>
      <c r="H72" s="208"/>
      <c r="I72" s="208"/>
      <c r="J72" s="208"/>
      <c r="K72" s="209"/>
      <c r="L72" s="78"/>
      <c r="N72" s="36"/>
      <c r="O72" s="3"/>
      <c r="P72" s="3"/>
      <c r="Q72" s="36"/>
      <c r="R72" s="36"/>
      <c r="S72" s="36"/>
      <c r="T72" s="36"/>
      <c r="U72" s="36"/>
      <c r="V72" s="36"/>
      <c r="W72" s="36"/>
    </row>
    <row r="73" spans="1:23" s="29" customFormat="1" x14ac:dyDescent="0.35">
      <c r="A73" s="45"/>
      <c r="B73" s="56"/>
      <c r="C73" s="207"/>
      <c r="D73" s="208"/>
      <c r="E73" s="208"/>
      <c r="F73" s="208"/>
      <c r="G73" s="208"/>
      <c r="H73" s="208"/>
      <c r="I73" s="208"/>
      <c r="J73" s="208"/>
      <c r="K73" s="209"/>
      <c r="L73" s="78"/>
      <c r="N73" s="36"/>
      <c r="O73" s="3"/>
      <c r="P73" s="3"/>
      <c r="Q73" s="36"/>
      <c r="R73" s="36"/>
      <c r="S73" s="36"/>
      <c r="T73" s="36"/>
      <c r="U73" s="36"/>
      <c r="V73" s="36"/>
      <c r="W73" s="36"/>
    </row>
    <row r="74" spans="1:23" s="29" customFormat="1" x14ac:dyDescent="0.35">
      <c r="A74" s="45"/>
      <c r="B74" s="56"/>
      <c r="C74" s="207"/>
      <c r="D74" s="208"/>
      <c r="E74" s="208"/>
      <c r="F74" s="208"/>
      <c r="G74" s="208"/>
      <c r="H74" s="208"/>
      <c r="I74" s="208"/>
      <c r="J74" s="208"/>
      <c r="K74" s="209"/>
      <c r="L74" s="78"/>
      <c r="N74" s="36"/>
      <c r="O74" s="3"/>
      <c r="P74" s="3"/>
      <c r="Q74" s="36"/>
      <c r="R74" s="36"/>
      <c r="S74" s="36"/>
      <c r="T74" s="36"/>
      <c r="U74" s="36"/>
      <c r="V74" s="36"/>
      <c r="W74" s="36"/>
    </row>
    <row r="75" spans="1:23" s="29" customFormat="1" x14ac:dyDescent="0.35">
      <c r="A75" s="45"/>
      <c r="B75" s="56"/>
      <c r="C75" s="207"/>
      <c r="D75" s="208"/>
      <c r="E75" s="208"/>
      <c r="F75" s="208"/>
      <c r="G75" s="208"/>
      <c r="H75" s="208"/>
      <c r="I75" s="208"/>
      <c r="J75" s="208"/>
      <c r="K75" s="209"/>
      <c r="L75" s="78"/>
      <c r="N75" s="36"/>
      <c r="O75" s="3"/>
      <c r="P75" s="3"/>
      <c r="Q75" s="36"/>
      <c r="R75" s="36"/>
      <c r="S75" s="36"/>
      <c r="T75" s="36"/>
      <c r="U75" s="36"/>
      <c r="V75" s="36"/>
      <c r="W75" s="36"/>
    </row>
    <row r="76" spans="1:23" s="29" customFormat="1" x14ac:dyDescent="0.35">
      <c r="A76" s="45"/>
      <c r="B76" s="56"/>
      <c r="C76" s="207"/>
      <c r="D76" s="208"/>
      <c r="E76" s="208"/>
      <c r="F76" s="208"/>
      <c r="G76" s="208"/>
      <c r="H76" s="208"/>
      <c r="I76" s="208"/>
      <c r="J76" s="208"/>
      <c r="K76" s="209"/>
      <c r="L76" s="78"/>
      <c r="N76" s="36"/>
      <c r="O76" s="3"/>
      <c r="P76" s="3"/>
      <c r="Q76" s="36"/>
      <c r="R76" s="36"/>
      <c r="S76" s="36"/>
      <c r="T76" s="36"/>
      <c r="U76" s="36"/>
      <c r="V76" s="36"/>
      <c r="W76" s="36"/>
    </row>
    <row r="77" spans="1:23" s="29" customFormat="1" x14ac:dyDescent="0.35">
      <c r="A77" s="45"/>
      <c r="B77" s="56"/>
      <c r="C77" s="207"/>
      <c r="D77" s="208"/>
      <c r="E77" s="208"/>
      <c r="F77" s="208"/>
      <c r="G77" s="208"/>
      <c r="H77" s="208"/>
      <c r="I77" s="208"/>
      <c r="J77" s="208"/>
      <c r="K77" s="209"/>
      <c r="L77" s="78"/>
      <c r="N77" s="36"/>
      <c r="O77" s="3"/>
      <c r="P77" s="3"/>
      <c r="Q77" s="36"/>
      <c r="R77" s="36"/>
      <c r="S77" s="36"/>
      <c r="T77" s="36"/>
      <c r="U77" s="36"/>
      <c r="V77" s="36"/>
      <c r="W77" s="36"/>
    </row>
    <row r="78" spans="1:23" s="29" customFormat="1" x14ac:dyDescent="0.35">
      <c r="A78" s="45"/>
      <c r="B78" s="56"/>
      <c r="C78" s="207"/>
      <c r="D78" s="208"/>
      <c r="E78" s="208"/>
      <c r="F78" s="208"/>
      <c r="G78" s="208"/>
      <c r="H78" s="208"/>
      <c r="I78" s="208"/>
      <c r="J78" s="208"/>
      <c r="K78" s="209"/>
      <c r="L78" s="78"/>
      <c r="N78" s="36"/>
      <c r="O78" s="3"/>
      <c r="P78" s="3"/>
      <c r="Q78" s="36"/>
      <c r="R78" s="36"/>
      <c r="S78" s="36"/>
      <c r="T78" s="36"/>
      <c r="U78" s="36"/>
      <c r="V78" s="36"/>
      <c r="W78" s="36"/>
    </row>
    <row r="79" spans="1:23" s="29" customFormat="1" x14ac:dyDescent="0.35">
      <c r="A79" s="45"/>
      <c r="B79" s="56"/>
      <c r="C79" s="207"/>
      <c r="D79" s="208"/>
      <c r="E79" s="208"/>
      <c r="F79" s="208"/>
      <c r="G79" s="208"/>
      <c r="H79" s="208"/>
      <c r="I79" s="208"/>
      <c r="J79" s="208"/>
      <c r="K79" s="209"/>
      <c r="L79" s="78"/>
      <c r="N79" s="36"/>
      <c r="O79" s="3"/>
      <c r="P79" s="3"/>
      <c r="Q79" s="36"/>
      <c r="R79" s="36"/>
      <c r="S79" s="36"/>
      <c r="T79" s="36"/>
      <c r="U79" s="36"/>
      <c r="V79" s="36"/>
      <c r="W79" s="36"/>
    </row>
    <row r="80" spans="1:23" s="29" customFormat="1" x14ac:dyDescent="0.35">
      <c r="A80" s="45"/>
      <c r="B80" s="56"/>
      <c r="C80" s="207"/>
      <c r="D80" s="208"/>
      <c r="E80" s="208"/>
      <c r="F80" s="208"/>
      <c r="G80" s="208"/>
      <c r="H80" s="208"/>
      <c r="I80" s="208"/>
      <c r="J80" s="208"/>
      <c r="K80" s="209"/>
      <c r="L80" s="78"/>
      <c r="N80" s="36"/>
      <c r="O80" s="3"/>
      <c r="P80" s="3"/>
      <c r="Q80" s="36"/>
      <c r="R80" s="36"/>
      <c r="S80" s="36"/>
      <c r="T80" s="36"/>
      <c r="U80" s="36"/>
      <c r="V80" s="36"/>
      <c r="W80" s="36"/>
    </row>
    <row r="81" spans="1:23" s="29" customFormat="1" x14ac:dyDescent="0.35">
      <c r="A81" s="45"/>
      <c r="B81" s="56"/>
      <c r="C81" s="207"/>
      <c r="D81" s="208"/>
      <c r="E81" s="208"/>
      <c r="F81" s="208"/>
      <c r="G81" s="208"/>
      <c r="H81" s="208"/>
      <c r="I81" s="208"/>
      <c r="J81" s="208"/>
      <c r="K81" s="209"/>
      <c r="L81" s="78"/>
      <c r="N81" s="36"/>
      <c r="O81" s="3"/>
      <c r="P81" s="3"/>
      <c r="Q81" s="36"/>
      <c r="R81" s="36"/>
      <c r="S81" s="36"/>
      <c r="T81" s="36"/>
      <c r="U81" s="36"/>
      <c r="V81" s="36"/>
      <c r="W81" s="36"/>
    </row>
    <row r="82" spans="1:23" s="29" customFormat="1" x14ac:dyDescent="0.35">
      <c r="A82" s="45"/>
      <c r="B82" s="56"/>
      <c r="C82" s="207"/>
      <c r="D82" s="208"/>
      <c r="E82" s="208"/>
      <c r="F82" s="208"/>
      <c r="G82" s="208"/>
      <c r="H82" s="208"/>
      <c r="I82" s="208"/>
      <c r="J82" s="208"/>
      <c r="K82" s="209"/>
      <c r="L82" s="78"/>
      <c r="N82" s="36"/>
      <c r="O82" s="3"/>
      <c r="P82" s="3"/>
      <c r="Q82" s="36"/>
      <c r="R82" s="36"/>
      <c r="S82" s="36"/>
      <c r="T82" s="36"/>
      <c r="U82" s="36"/>
      <c r="V82" s="36"/>
      <c r="W82" s="36"/>
    </row>
    <row r="83" spans="1:23" s="29" customFormat="1" x14ac:dyDescent="0.35">
      <c r="A83" s="45"/>
      <c r="B83" s="56"/>
      <c r="C83" s="207"/>
      <c r="D83" s="208"/>
      <c r="E83" s="208"/>
      <c r="F83" s="208"/>
      <c r="G83" s="208"/>
      <c r="H83" s="208"/>
      <c r="I83" s="208"/>
      <c r="J83" s="208"/>
      <c r="K83" s="209"/>
      <c r="L83" s="78"/>
      <c r="N83" s="36"/>
      <c r="O83" s="3"/>
      <c r="P83" s="3"/>
      <c r="Q83" s="36"/>
      <c r="R83" s="36"/>
      <c r="S83" s="36"/>
      <c r="T83" s="36"/>
      <c r="U83" s="36"/>
      <c r="V83" s="36"/>
      <c r="W83" s="36"/>
    </row>
    <row r="84" spans="1:23" s="29" customFormat="1" x14ac:dyDescent="0.35">
      <c r="A84" s="45"/>
      <c r="B84" s="56"/>
      <c r="C84" s="207"/>
      <c r="D84" s="208"/>
      <c r="E84" s="208"/>
      <c r="F84" s="208"/>
      <c r="G84" s="208"/>
      <c r="H84" s="208"/>
      <c r="I84" s="208"/>
      <c r="J84" s="208"/>
      <c r="K84" s="209"/>
      <c r="L84" s="78"/>
      <c r="N84" s="36"/>
      <c r="O84" s="3"/>
      <c r="P84" s="3"/>
      <c r="Q84" s="36"/>
      <c r="R84" s="36"/>
      <c r="S84" s="36"/>
      <c r="T84" s="36"/>
      <c r="U84" s="36"/>
      <c r="V84" s="36"/>
      <c r="W84" s="36"/>
    </row>
    <row r="85" spans="1:23" s="29" customFormat="1" x14ac:dyDescent="0.35">
      <c r="A85" s="45"/>
      <c r="B85" s="56"/>
      <c r="C85" s="207"/>
      <c r="D85" s="208"/>
      <c r="E85" s="208"/>
      <c r="F85" s="208"/>
      <c r="G85" s="208"/>
      <c r="H85" s="208"/>
      <c r="I85" s="208"/>
      <c r="J85" s="208"/>
      <c r="K85" s="209"/>
      <c r="L85" s="78"/>
      <c r="N85" s="36"/>
      <c r="O85" s="3"/>
      <c r="P85" s="3"/>
      <c r="Q85" s="36"/>
      <c r="R85" s="36"/>
      <c r="S85" s="36"/>
      <c r="T85" s="36"/>
      <c r="U85" s="36"/>
      <c r="V85" s="36"/>
      <c r="W85" s="36"/>
    </row>
    <row r="86" spans="1:23" s="29" customFormat="1" x14ac:dyDescent="0.35">
      <c r="A86" s="45"/>
      <c r="B86" s="56"/>
      <c r="C86" s="207"/>
      <c r="D86" s="208"/>
      <c r="E86" s="208"/>
      <c r="F86" s="208"/>
      <c r="G86" s="208"/>
      <c r="H86" s="208"/>
      <c r="I86" s="208"/>
      <c r="J86" s="208"/>
      <c r="K86" s="209"/>
      <c r="L86" s="78"/>
      <c r="N86" s="36"/>
      <c r="O86" s="3"/>
      <c r="P86" s="3"/>
      <c r="Q86" s="36"/>
      <c r="R86" s="36"/>
      <c r="S86" s="36"/>
      <c r="T86" s="36"/>
      <c r="U86" s="36"/>
      <c r="V86" s="36"/>
      <c r="W86" s="36"/>
    </row>
    <row r="87" spans="1:23" s="29" customFormat="1" x14ac:dyDescent="0.35">
      <c r="A87" s="45"/>
      <c r="B87" s="56"/>
      <c r="C87" s="207"/>
      <c r="D87" s="208"/>
      <c r="E87" s="208"/>
      <c r="F87" s="208"/>
      <c r="G87" s="208"/>
      <c r="H87" s="208"/>
      <c r="I87" s="208"/>
      <c r="J87" s="208"/>
      <c r="K87" s="209"/>
      <c r="L87" s="78"/>
      <c r="N87" s="36"/>
      <c r="O87" s="3"/>
      <c r="P87" s="3"/>
      <c r="Q87" s="36"/>
      <c r="R87" s="36"/>
      <c r="S87" s="36"/>
      <c r="T87" s="36"/>
      <c r="U87" s="36"/>
      <c r="V87" s="36"/>
      <c r="W87" s="36"/>
    </row>
    <row r="88" spans="1:23" s="29" customFormat="1" x14ac:dyDescent="0.35">
      <c r="A88" s="45"/>
      <c r="B88" s="56"/>
      <c r="C88" s="207"/>
      <c r="D88" s="208"/>
      <c r="E88" s="208"/>
      <c r="F88" s="208"/>
      <c r="G88" s="208"/>
      <c r="H88" s="208"/>
      <c r="I88" s="208"/>
      <c r="J88" s="208"/>
      <c r="K88" s="209"/>
      <c r="L88" s="78"/>
      <c r="N88" s="36"/>
      <c r="O88" s="3"/>
      <c r="P88" s="3"/>
      <c r="Q88" s="36"/>
      <c r="R88" s="36"/>
      <c r="S88" s="36"/>
      <c r="T88" s="36"/>
      <c r="U88" s="36"/>
      <c r="V88" s="36"/>
      <c r="W88" s="36"/>
    </row>
    <row r="89" spans="1:23" s="29" customFormat="1" x14ac:dyDescent="0.35">
      <c r="A89" s="45"/>
      <c r="B89" s="56"/>
      <c r="C89" s="207"/>
      <c r="D89" s="208"/>
      <c r="E89" s="208"/>
      <c r="F89" s="208"/>
      <c r="G89" s="208"/>
      <c r="H89" s="208"/>
      <c r="I89" s="208"/>
      <c r="J89" s="208"/>
      <c r="K89" s="209"/>
      <c r="L89" s="78"/>
      <c r="N89" s="36"/>
      <c r="O89" s="3"/>
      <c r="P89" s="3"/>
      <c r="Q89" s="36"/>
      <c r="R89" s="36"/>
      <c r="S89" s="36"/>
      <c r="T89" s="36"/>
      <c r="U89" s="36"/>
      <c r="V89" s="36"/>
      <c r="W89" s="36"/>
    </row>
    <row r="90" spans="1:23" s="29" customFormat="1" x14ac:dyDescent="0.35">
      <c r="A90" s="45"/>
      <c r="B90" s="56"/>
      <c r="C90" s="207"/>
      <c r="D90" s="208"/>
      <c r="E90" s="208"/>
      <c r="F90" s="208"/>
      <c r="G90" s="208"/>
      <c r="H90" s="208"/>
      <c r="I90" s="208"/>
      <c r="J90" s="208"/>
      <c r="K90" s="209"/>
      <c r="L90" s="78"/>
      <c r="N90" s="36"/>
      <c r="O90" s="3"/>
      <c r="P90" s="3"/>
      <c r="Q90" s="36"/>
      <c r="R90" s="36"/>
      <c r="S90" s="36"/>
      <c r="T90" s="36"/>
      <c r="U90" s="36"/>
      <c r="V90" s="36"/>
      <c r="W90" s="36"/>
    </row>
    <row r="91" spans="1:23" s="29" customFormat="1" x14ac:dyDescent="0.35">
      <c r="A91" s="45"/>
      <c r="B91" s="56"/>
      <c r="C91" s="207"/>
      <c r="D91" s="208"/>
      <c r="E91" s="208"/>
      <c r="F91" s="208"/>
      <c r="G91" s="208"/>
      <c r="H91" s="208"/>
      <c r="I91" s="208"/>
      <c r="J91" s="208"/>
      <c r="K91" s="209"/>
      <c r="L91" s="78"/>
      <c r="N91" s="36"/>
      <c r="O91" s="3"/>
      <c r="P91" s="3"/>
      <c r="Q91" s="36"/>
      <c r="R91" s="36"/>
      <c r="S91" s="36"/>
      <c r="T91" s="36"/>
      <c r="U91" s="36"/>
      <c r="V91" s="36"/>
      <c r="W91" s="36"/>
    </row>
    <row r="92" spans="1:23" s="29" customFormat="1" x14ac:dyDescent="0.35">
      <c r="A92" s="45"/>
      <c r="B92" s="56"/>
      <c r="C92" s="207"/>
      <c r="D92" s="208"/>
      <c r="E92" s="208"/>
      <c r="F92" s="208"/>
      <c r="G92" s="208"/>
      <c r="H92" s="208"/>
      <c r="I92" s="208"/>
      <c r="J92" s="208"/>
      <c r="K92" s="209"/>
      <c r="L92" s="78"/>
      <c r="N92" s="36"/>
      <c r="O92" s="3"/>
      <c r="P92" s="3"/>
      <c r="Q92" s="36"/>
      <c r="R92" s="36"/>
      <c r="S92" s="36"/>
      <c r="T92" s="36"/>
      <c r="U92" s="36"/>
      <c r="V92" s="36"/>
      <c r="W92" s="36"/>
    </row>
    <row r="93" spans="1:23" s="29" customFormat="1" x14ac:dyDescent="0.35">
      <c r="A93" s="45"/>
      <c r="B93" s="56"/>
      <c r="C93" s="207"/>
      <c r="D93" s="208"/>
      <c r="E93" s="208"/>
      <c r="F93" s="208"/>
      <c r="G93" s="208"/>
      <c r="H93" s="208"/>
      <c r="I93" s="208"/>
      <c r="J93" s="208"/>
      <c r="K93" s="209"/>
      <c r="L93" s="78"/>
      <c r="N93" s="36"/>
      <c r="O93" s="3"/>
      <c r="P93" s="3"/>
      <c r="Q93" s="36"/>
      <c r="R93" s="36"/>
      <c r="S93" s="36"/>
      <c r="T93" s="36"/>
      <c r="U93" s="36"/>
      <c r="V93" s="36"/>
      <c r="W93" s="36"/>
    </row>
    <row r="94" spans="1:23" s="29" customFormat="1" x14ac:dyDescent="0.35">
      <c r="A94" s="45"/>
      <c r="B94" s="56"/>
      <c r="C94" s="207"/>
      <c r="D94" s="208"/>
      <c r="E94" s="208"/>
      <c r="F94" s="208"/>
      <c r="G94" s="208"/>
      <c r="H94" s="208"/>
      <c r="I94" s="208"/>
      <c r="J94" s="208"/>
      <c r="K94" s="209"/>
      <c r="L94" s="78"/>
      <c r="N94" s="36"/>
      <c r="O94" s="3"/>
      <c r="P94" s="3"/>
      <c r="Q94" s="36"/>
      <c r="R94" s="36"/>
      <c r="S94" s="36"/>
      <c r="T94" s="36"/>
      <c r="U94" s="36"/>
      <c r="V94" s="36"/>
      <c r="W94" s="36"/>
    </row>
    <row r="95" spans="1:23" s="29" customFormat="1" x14ac:dyDescent="0.35">
      <c r="A95" s="45"/>
      <c r="B95" s="56"/>
      <c r="C95" s="207"/>
      <c r="D95" s="208"/>
      <c r="E95" s="208"/>
      <c r="F95" s="208"/>
      <c r="G95" s="208"/>
      <c r="H95" s="208"/>
      <c r="I95" s="208"/>
      <c r="J95" s="208"/>
      <c r="K95" s="209"/>
      <c r="L95" s="78"/>
      <c r="N95" s="36"/>
      <c r="O95" s="3"/>
      <c r="P95" s="3"/>
      <c r="Q95" s="36"/>
      <c r="R95" s="36"/>
      <c r="S95" s="36"/>
      <c r="T95" s="36"/>
      <c r="U95" s="36"/>
      <c r="V95" s="36"/>
      <c r="W95" s="36"/>
    </row>
    <row r="96" spans="1:23" s="29" customFormat="1" x14ac:dyDescent="0.35">
      <c r="A96" s="45"/>
      <c r="B96" s="56"/>
      <c r="C96" s="207"/>
      <c r="D96" s="208"/>
      <c r="E96" s="208"/>
      <c r="F96" s="208"/>
      <c r="G96" s="208"/>
      <c r="H96" s="208"/>
      <c r="I96" s="208"/>
      <c r="J96" s="208"/>
      <c r="K96" s="209"/>
      <c r="L96" s="78"/>
      <c r="N96" s="36"/>
      <c r="O96" s="3"/>
      <c r="P96" s="3"/>
      <c r="Q96" s="36"/>
      <c r="R96" s="36"/>
      <c r="S96" s="36"/>
      <c r="T96" s="36"/>
      <c r="U96" s="36"/>
      <c r="V96" s="36"/>
      <c r="W96" s="36"/>
    </row>
    <row r="97" spans="1:23" s="29" customFormat="1" x14ac:dyDescent="0.35">
      <c r="A97" s="45"/>
      <c r="B97" s="56"/>
      <c r="C97" s="207"/>
      <c r="D97" s="208"/>
      <c r="E97" s="208"/>
      <c r="F97" s="208"/>
      <c r="G97" s="208"/>
      <c r="H97" s="208"/>
      <c r="I97" s="208"/>
      <c r="J97" s="208"/>
      <c r="K97" s="209"/>
      <c r="L97" s="78"/>
      <c r="N97" s="36"/>
      <c r="O97" s="3"/>
      <c r="P97" s="3"/>
      <c r="Q97" s="36"/>
      <c r="R97" s="36"/>
      <c r="S97" s="36"/>
      <c r="T97" s="36"/>
      <c r="U97" s="36"/>
      <c r="V97" s="36"/>
      <c r="W97" s="36"/>
    </row>
    <row r="98" spans="1:23" s="29" customFormat="1" x14ac:dyDescent="0.35">
      <c r="A98" s="45"/>
      <c r="B98" s="56"/>
      <c r="C98" s="207"/>
      <c r="D98" s="208"/>
      <c r="E98" s="208"/>
      <c r="F98" s="208"/>
      <c r="G98" s="208"/>
      <c r="H98" s="208"/>
      <c r="I98" s="208"/>
      <c r="J98" s="208"/>
      <c r="K98" s="209"/>
      <c r="L98" s="78"/>
      <c r="N98" s="36"/>
      <c r="O98" s="3"/>
      <c r="P98" s="3"/>
      <c r="Q98" s="36"/>
      <c r="R98" s="36"/>
      <c r="S98" s="36"/>
      <c r="T98" s="36"/>
      <c r="U98" s="36"/>
      <c r="V98" s="36"/>
      <c r="W98" s="36"/>
    </row>
    <row r="99" spans="1:23" s="29" customFormat="1" x14ac:dyDescent="0.35">
      <c r="A99" s="45"/>
      <c r="B99" s="56"/>
      <c r="C99" s="207"/>
      <c r="D99" s="208"/>
      <c r="E99" s="208"/>
      <c r="F99" s="208"/>
      <c r="G99" s="208"/>
      <c r="H99" s="208"/>
      <c r="I99" s="208"/>
      <c r="J99" s="208"/>
      <c r="K99" s="209"/>
      <c r="L99" s="78"/>
      <c r="N99" s="36"/>
      <c r="O99" s="3"/>
      <c r="P99" s="3"/>
      <c r="Q99" s="36"/>
      <c r="R99" s="36"/>
      <c r="S99" s="36"/>
      <c r="T99" s="36"/>
      <c r="U99" s="36"/>
      <c r="V99" s="36"/>
      <c r="W99" s="36"/>
    </row>
    <row r="100" spans="1:23" s="29" customFormat="1" x14ac:dyDescent="0.35">
      <c r="A100" s="45"/>
      <c r="B100" s="56"/>
      <c r="C100" s="207"/>
      <c r="D100" s="208"/>
      <c r="E100" s="208"/>
      <c r="F100" s="208"/>
      <c r="G100" s="208"/>
      <c r="H100" s="208"/>
      <c r="I100" s="208"/>
      <c r="J100" s="208"/>
      <c r="K100" s="209"/>
      <c r="L100" s="78"/>
      <c r="N100" s="36"/>
      <c r="O100" s="3"/>
      <c r="P100" s="3"/>
      <c r="Q100" s="36"/>
      <c r="R100" s="36"/>
      <c r="S100" s="36"/>
      <c r="T100" s="36"/>
      <c r="U100" s="36"/>
      <c r="V100" s="36"/>
      <c r="W100" s="36"/>
    </row>
    <row r="101" spans="1:23" s="29" customFormat="1" x14ac:dyDescent="0.35">
      <c r="A101" s="45"/>
      <c r="B101" s="56"/>
      <c r="C101" s="210"/>
      <c r="D101" s="211"/>
      <c r="E101" s="211"/>
      <c r="F101" s="211"/>
      <c r="G101" s="211"/>
      <c r="H101" s="211"/>
      <c r="I101" s="211"/>
      <c r="J101" s="211"/>
      <c r="K101" s="212"/>
      <c r="L101" s="78"/>
      <c r="N101" s="36"/>
      <c r="O101" s="3"/>
      <c r="P101" s="3"/>
      <c r="Q101" s="36"/>
      <c r="R101" s="36"/>
      <c r="S101" s="36"/>
      <c r="T101" s="36"/>
      <c r="U101" s="36"/>
      <c r="V101" s="36"/>
      <c r="W101" s="36"/>
    </row>
    <row r="102" spans="1:23" x14ac:dyDescent="0.35">
      <c r="B102" s="20"/>
      <c r="C102" s="21"/>
      <c r="D102" s="21"/>
      <c r="E102" s="22"/>
      <c r="F102" s="22"/>
      <c r="G102" s="22"/>
      <c r="H102" s="22"/>
      <c r="I102" s="22"/>
      <c r="J102" s="22"/>
      <c r="K102" s="22"/>
      <c r="L102" s="23"/>
    </row>
    <row r="103" spans="1:23" s="29" customFormat="1" x14ac:dyDescent="0.35">
      <c r="A103" s="45"/>
      <c r="B103" s="189" t="str">
        <f>IF(Intro!$G$19="English",O103,P103)</f>
        <v>Pour plus de détails, consultez l'onglet Info.</v>
      </c>
      <c r="C103" s="190"/>
      <c r="D103" s="190"/>
      <c r="E103" s="190"/>
      <c r="F103" s="190"/>
      <c r="G103" s="190"/>
      <c r="H103" s="190"/>
      <c r="I103" s="190"/>
      <c r="J103" s="190"/>
      <c r="K103" s="190"/>
      <c r="L103" s="191"/>
      <c r="N103" s="36"/>
      <c r="O103" s="3" t="s">
        <v>121</v>
      </c>
      <c r="P103" s="3" t="s">
        <v>122</v>
      </c>
      <c r="Q103" s="36"/>
      <c r="R103" s="36"/>
      <c r="S103" s="36"/>
      <c r="T103" s="36"/>
      <c r="U103" s="36"/>
      <c r="V103" s="36"/>
      <c r="W103" s="36"/>
    </row>
    <row r="104" spans="1:23" s="29" customFormat="1" x14ac:dyDescent="0.35">
      <c r="A104" s="45"/>
      <c r="B104" s="57"/>
      <c r="C104" s="58"/>
      <c r="D104" s="58"/>
      <c r="E104" s="58"/>
      <c r="F104" s="58"/>
      <c r="G104" s="58"/>
      <c r="H104" s="58"/>
      <c r="I104" s="58"/>
      <c r="J104" s="58"/>
      <c r="K104" s="58"/>
      <c r="L104" s="59"/>
      <c r="N104" s="36"/>
      <c r="O104" s="36"/>
      <c r="P104" s="36"/>
      <c r="Q104" s="36"/>
      <c r="R104" s="36"/>
      <c r="S104" s="36"/>
      <c r="T104" s="36"/>
      <c r="U104" s="36"/>
      <c r="V104" s="36"/>
      <c r="W104" s="36"/>
    </row>
    <row r="105" spans="1:23" s="9" customFormat="1" x14ac:dyDescent="0.35">
      <c r="A105" s="16"/>
      <c r="B105" s="18"/>
      <c r="C105" s="18"/>
      <c r="D105" s="18"/>
      <c r="E105" s="19"/>
      <c r="F105" s="19"/>
      <c r="G105" s="19"/>
      <c r="H105" s="19"/>
      <c r="I105" s="19"/>
      <c r="J105" s="19"/>
      <c r="K105" s="19"/>
      <c r="L105" s="19"/>
      <c r="O105" s="17"/>
      <c r="P105" s="17"/>
    </row>
    <row r="106" spans="1:23" s="1" customFormat="1" x14ac:dyDescent="0.35">
      <c r="A106" s="16"/>
      <c r="B106" s="163" t="str">
        <f>UPPER(IF(Intro!$G$19="English",O106,P106))</f>
        <v>DEVEZ-VOUS REMPLIR CE QUESTIONNAIRE?</v>
      </c>
      <c r="C106" s="164"/>
      <c r="D106" s="164"/>
      <c r="E106" s="164"/>
      <c r="F106" s="164"/>
      <c r="G106" s="164"/>
      <c r="H106" s="164"/>
      <c r="I106" s="164"/>
      <c r="J106" s="164"/>
      <c r="K106" s="164"/>
      <c r="L106" s="165"/>
      <c r="M106" s="7"/>
      <c r="N106" s="7"/>
      <c r="O106" s="3" t="s">
        <v>208</v>
      </c>
      <c r="P106" s="3" t="s">
        <v>242</v>
      </c>
    </row>
    <row r="107" spans="1:23" x14ac:dyDescent="0.35">
      <c r="B107" s="20"/>
      <c r="C107" s="21"/>
      <c r="D107" s="21"/>
      <c r="E107" s="22"/>
      <c r="F107" s="22"/>
      <c r="G107" s="22"/>
      <c r="H107" s="22"/>
      <c r="I107" s="22"/>
      <c r="J107" s="22"/>
      <c r="K107" s="22"/>
      <c r="L107" s="23"/>
    </row>
    <row r="108" spans="1:23" x14ac:dyDescent="0.35">
      <c r="B108" s="192" t="str">
        <f>IF(Intro!$G$19="English",O108,P108)</f>
        <v>Votre syndicat représentait-il les employés des entreprises qui ont produit des marchandises depuis le 1er janvier 2023?</v>
      </c>
      <c r="C108" s="193"/>
      <c r="D108" s="193"/>
      <c r="E108" s="193"/>
      <c r="F108" s="193"/>
      <c r="G108" s="193"/>
      <c r="H108" s="193"/>
      <c r="I108" s="193"/>
      <c r="J108" s="193"/>
      <c r="K108" s="193"/>
      <c r="L108" s="194"/>
      <c r="O108" s="24" t="str">
        <f>"Has your union represented employees at firms that produced the goods since January 1, "&amp;Variables!B6&amp;"?"</f>
        <v>Has your union represented employees at firms that produced the goods since January 1, 2023?</v>
      </c>
      <c r="P108" s="3" t="str">
        <f>"Votre syndicat représentait-il les employés des entreprises qui ont produit des marchandises depuis le 1er janvier "&amp;Variables!C6&amp;"?"</f>
        <v>Votre syndicat représentait-il les employés des entreprises qui ont produit des marchandises depuis le 1er janvier 2023?</v>
      </c>
    </row>
    <row r="109" spans="1:23" x14ac:dyDescent="0.35">
      <c r="B109" s="20"/>
      <c r="C109" s="21"/>
      <c r="D109" s="21"/>
      <c r="E109" s="22"/>
      <c r="F109" s="22"/>
      <c r="G109" s="22"/>
      <c r="H109" s="22"/>
      <c r="I109" s="22"/>
      <c r="J109" s="22"/>
      <c r="K109" s="22"/>
      <c r="L109" s="23"/>
      <c r="O109" s="36" t="s">
        <v>156</v>
      </c>
      <c r="P109" s="36" t="s">
        <v>248</v>
      </c>
    </row>
    <row r="110" spans="1:23" s="29" customFormat="1" x14ac:dyDescent="0.35">
      <c r="A110" s="13"/>
      <c r="B110" s="213" t="str">
        <f>IF(Intro!$G$19="English",O109,P109)</f>
        <v>Sélectionnez oui ou non</v>
      </c>
      <c r="C110" s="214"/>
      <c r="D110" s="215"/>
      <c r="E110" s="217" t="str">
        <f>IF(D110="Yes",O110,IF(D110="Oui",P110,IF(D110="No",O111,IF(D110="Non",P111,""))))</f>
        <v/>
      </c>
      <c r="F110" s="217"/>
      <c r="G110" s="217"/>
      <c r="H110" s="217"/>
      <c r="I110" s="217"/>
      <c r="J110" s="217"/>
      <c r="K110" s="217"/>
      <c r="L110" s="23"/>
      <c r="N110" s="36"/>
      <c r="O110" s="3" t="str">
        <f>"Complete all tabs in this questionnaire and submit it by "&amp;Variables!B11&amp;"."</f>
        <v>Complete all tabs in this questionnaire and submit it by June 5, 2026.</v>
      </c>
      <c r="P110" s="3" t="str">
        <f>"Remplissez tous les onglets de ce questionnaire et soumettez-le avant le "&amp;Variables!C11&amp;"."</f>
        <v>Remplissez tous les onglets de ce questionnaire et soumettez-le avant le 5 juin 2026.</v>
      </c>
      <c r="Q110" s="36"/>
      <c r="R110" s="36"/>
      <c r="S110" s="36"/>
      <c r="T110" s="36"/>
      <c r="U110" s="36"/>
      <c r="V110" s="36"/>
      <c r="W110" s="36"/>
    </row>
    <row r="111" spans="1:23" s="29" customFormat="1" x14ac:dyDescent="0.35">
      <c r="A111" s="13"/>
      <c r="B111" s="213"/>
      <c r="C111" s="214"/>
      <c r="D111" s="216"/>
      <c r="E111" s="218"/>
      <c r="F111" s="218"/>
      <c r="G111" s="218"/>
      <c r="H111" s="218"/>
      <c r="I111" s="218"/>
      <c r="J111" s="218"/>
      <c r="K111" s="218"/>
      <c r="L111" s="23"/>
      <c r="N111" s="36"/>
      <c r="O111" s="3" t="str">
        <f>"Complete this tab only and submit it by "&amp;Variables!B11&amp;"."</f>
        <v>Complete this tab only and submit it by June 5, 2026.</v>
      </c>
      <c r="P111" s="3" t="str">
        <f>"Remplissez cet onglet uniquement et soumettez-le avant le "&amp;Variables!C11&amp;"."</f>
        <v>Remplissez cet onglet uniquement et soumettez-le avant le 5 juin 2026.</v>
      </c>
      <c r="Q111" s="36"/>
      <c r="R111" s="36"/>
      <c r="S111" s="36"/>
      <c r="T111" s="36"/>
      <c r="U111" s="36"/>
      <c r="V111" s="36"/>
      <c r="W111" s="36"/>
    </row>
    <row r="112" spans="1:23" s="29" customFormat="1" x14ac:dyDescent="0.35">
      <c r="A112" s="45"/>
      <c r="B112" s="57"/>
      <c r="C112" s="58"/>
      <c r="D112" s="58"/>
      <c r="E112" s="58"/>
      <c r="F112" s="58"/>
      <c r="G112" s="58"/>
      <c r="H112" s="58"/>
      <c r="I112" s="58"/>
      <c r="J112" s="58"/>
      <c r="K112" s="58"/>
      <c r="L112" s="59"/>
      <c r="N112" s="36"/>
      <c r="Q112" s="36"/>
      <c r="R112" s="36"/>
      <c r="S112" s="36"/>
      <c r="T112" s="36"/>
      <c r="U112" s="36"/>
      <c r="V112" s="36"/>
      <c r="W112" s="36"/>
    </row>
    <row r="113" spans="1:23" s="9" customFormat="1" x14ac:dyDescent="0.35">
      <c r="A113" s="16"/>
      <c r="B113" s="18"/>
      <c r="C113" s="18"/>
      <c r="D113" s="18"/>
      <c r="E113" s="19"/>
      <c r="F113" s="19"/>
      <c r="G113" s="19"/>
      <c r="H113" s="19"/>
      <c r="I113" s="19"/>
      <c r="J113" s="19"/>
      <c r="K113" s="19"/>
      <c r="L113" s="19"/>
      <c r="O113" s="17"/>
      <c r="P113" s="17"/>
    </row>
    <row r="114" spans="1:23" s="1" customFormat="1" x14ac:dyDescent="0.35">
      <c r="A114" s="16"/>
      <c r="B114" s="163" t="str">
        <f>IF(Intro!$G$19="English",O114,P114)</f>
        <v>DATE D'ÉCHÉANCE DU QUESTIONNAIRE</v>
      </c>
      <c r="C114" s="164" t="str">
        <f>UPPER(IF(Intro!$G$19="English",P114,Q114))</f>
        <v/>
      </c>
      <c r="D114" s="164"/>
      <c r="E114" s="164" t="str">
        <f>UPPER(IF(Intro!$G$19="English",Q114,R114))</f>
        <v/>
      </c>
      <c r="F114" s="164" t="str">
        <f>UPPER(IF(Intro!$G$19="English",R114,S114))</f>
        <v/>
      </c>
      <c r="G114" s="164" t="str">
        <f>UPPER(IF(Intro!$G$19="English",S114,T114))</f>
        <v/>
      </c>
      <c r="H114" s="164" t="str">
        <f>UPPER(IF(Intro!$G$19="English",T114,U114))</f>
        <v/>
      </c>
      <c r="I114" s="164" t="str">
        <f>UPPER(IF(Intro!$G$19="English",U114,V114))</f>
        <v/>
      </c>
      <c r="J114" s="164" t="str">
        <f>UPPER(IF(Intro!$G$19="English",V114,W114))</f>
        <v/>
      </c>
      <c r="K114" s="164" t="str">
        <f>UPPER(IF(Intro!$G$19="English",W114,X114))</f>
        <v/>
      </c>
      <c r="L114" s="165" t="str">
        <f>UPPER(IF(Intro!$G$19="English",X114,Y114))</f>
        <v/>
      </c>
      <c r="M114" s="9"/>
      <c r="N114" s="7"/>
      <c r="O114" s="8" t="s">
        <v>1</v>
      </c>
      <c r="P114" s="8" t="s">
        <v>2</v>
      </c>
    </row>
    <row r="115" spans="1:23" x14ac:dyDescent="0.35">
      <c r="B115" s="20"/>
      <c r="C115" s="25"/>
      <c r="D115" s="25"/>
      <c r="E115" s="26"/>
      <c r="F115" s="26"/>
      <c r="G115" s="26"/>
      <c r="H115" s="26"/>
      <c r="I115" s="26"/>
      <c r="J115" s="26"/>
      <c r="K115" s="22"/>
      <c r="L115" s="23"/>
    </row>
    <row r="116" spans="1:23" s="29" customFormat="1" x14ac:dyDescent="0.35">
      <c r="A116" s="45"/>
      <c r="B116" s="56"/>
      <c r="D116" s="221" t="str">
        <f>IF(Intro!$G$19="English",O116,P116)</f>
        <v>5 juin 2026</v>
      </c>
      <c r="E116" s="222"/>
      <c r="F116" s="222"/>
      <c r="G116" s="222"/>
      <c r="H116" s="222"/>
      <c r="I116" s="222"/>
      <c r="J116" s="223"/>
      <c r="K116" s="22"/>
      <c r="L116" s="48"/>
      <c r="N116" s="36"/>
      <c r="O116" s="30" t="str">
        <f>Variables!B11</f>
        <v>June 5, 2026</v>
      </c>
      <c r="P116" s="30" t="str">
        <f>Variables!C11</f>
        <v>5 juin 2026</v>
      </c>
      <c r="Q116" s="36"/>
      <c r="R116" s="36"/>
      <c r="S116" s="36"/>
      <c r="T116" s="36"/>
      <c r="U116" s="36"/>
      <c r="V116" s="36"/>
      <c r="W116" s="36"/>
    </row>
    <row r="117" spans="1:23" s="29" customFormat="1" x14ac:dyDescent="0.35">
      <c r="A117" s="45"/>
      <c r="B117" s="56"/>
      <c r="D117" s="224"/>
      <c r="E117" s="225"/>
      <c r="F117" s="225"/>
      <c r="G117" s="225"/>
      <c r="H117" s="225"/>
      <c r="I117" s="225"/>
      <c r="J117" s="226"/>
      <c r="K117" s="22"/>
      <c r="L117" s="48"/>
      <c r="N117" s="36"/>
      <c r="O117" s="30"/>
      <c r="P117" s="30"/>
      <c r="Q117" s="36"/>
      <c r="R117" s="36"/>
      <c r="S117" s="36"/>
      <c r="T117" s="36"/>
      <c r="U117" s="36"/>
      <c r="V117" s="36"/>
      <c r="W117" s="36"/>
    </row>
    <row r="118" spans="1:23" s="29" customFormat="1" x14ac:dyDescent="0.35">
      <c r="A118" s="45"/>
      <c r="B118" s="57"/>
      <c r="C118" s="58"/>
      <c r="D118" s="58"/>
      <c r="E118" s="58"/>
      <c r="F118" s="58"/>
      <c r="G118" s="58"/>
      <c r="H118" s="58"/>
      <c r="I118" s="58"/>
      <c r="J118" s="58"/>
      <c r="K118" s="58"/>
      <c r="L118" s="59"/>
      <c r="N118" s="36"/>
      <c r="O118" s="36"/>
      <c r="P118" s="36"/>
      <c r="Q118" s="36"/>
      <c r="R118" s="36"/>
      <c r="S118" s="36"/>
      <c r="T118" s="36"/>
      <c r="U118" s="36"/>
      <c r="V118" s="36"/>
      <c r="W118" s="36"/>
    </row>
    <row r="119" spans="1:23" s="9" customFormat="1" x14ac:dyDescent="0.35">
      <c r="A119" s="16"/>
      <c r="B119" s="18"/>
      <c r="C119" s="18"/>
      <c r="D119" s="18"/>
      <c r="E119" s="19"/>
      <c r="F119" s="19"/>
      <c r="G119" s="19"/>
      <c r="H119" s="19"/>
      <c r="I119" s="19"/>
      <c r="J119" s="19"/>
      <c r="K119" s="19"/>
      <c r="L119" s="19"/>
      <c r="O119" s="17"/>
      <c r="P119" s="17"/>
    </row>
    <row r="120" spans="1:23" s="1" customFormat="1" x14ac:dyDescent="0.35">
      <c r="A120" s="16"/>
      <c r="B120" s="163" t="str">
        <f>IF(Intro!$G$19="English",O120,P120)</f>
        <v>QUESTIONNAIRE NON REMPLI</v>
      </c>
      <c r="C120" s="164" t="str">
        <f>UPPER(IF(Intro!$G$19="English",P120,Q120))</f>
        <v/>
      </c>
      <c r="D120" s="164"/>
      <c r="E120" s="164" t="str">
        <f>UPPER(IF(Intro!$G$19="English",Q120,R120))</f>
        <v/>
      </c>
      <c r="F120" s="164" t="str">
        <f>UPPER(IF(Intro!$G$19="English",R120,S120))</f>
        <v/>
      </c>
      <c r="G120" s="164" t="str">
        <f>UPPER(IF(Intro!$G$19="English",S120,T120))</f>
        <v/>
      </c>
      <c r="H120" s="164" t="str">
        <f>UPPER(IF(Intro!$G$19="English",T120,U120))</f>
        <v/>
      </c>
      <c r="I120" s="164" t="str">
        <f>UPPER(IF(Intro!$G$19="English",U120,V120))</f>
        <v/>
      </c>
      <c r="J120" s="164" t="str">
        <f>UPPER(IF(Intro!$G$19="English",V120,W120))</f>
        <v/>
      </c>
      <c r="K120" s="164" t="str">
        <f>UPPER(IF(Intro!$G$19="English",W120,X120))</f>
        <v/>
      </c>
      <c r="L120" s="165" t="str">
        <f>UPPER(IF(Intro!$G$19="English",X120,Y120))</f>
        <v/>
      </c>
      <c r="M120" s="9"/>
      <c r="N120" s="7"/>
      <c r="O120" s="9" t="s">
        <v>209</v>
      </c>
      <c r="P120" s="9" t="s">
        <v>210</v>
      </c>
    </row>
    <row r="121" spans="1:23" x14ac:dyDescent="0.35">
      <c r="B121" s="20"/>
      <c r="C121" s="21"/>
      <c r="D121" s="21"/>
      <c r="E121" s="22"/>
      <c r="F121" s="22"/>
      <c r="G121" s="22"/>
      <c r="H121" s="22"/>
      <c r="I121" s="22"/>
      <c r="J121" s="22"/>
      <c r="K121" s="22"/>
      <c r="L121" s="23"/>
    </row>
    <row r="122" spans="1:23" s="29" customFormat="1" x14ac:dyDescent="0.35">
      <c r="A122" s="45"/>
      <c r="B122" s="189" t="str">
        <f>IF(Intro!$G$19="English",O122,P122)</f>
        <v>Si le questionnaire n’est pas rempli dans les délais impartis, le Tribunal peut rendre une ordonnance de production, aux termes de l’article  17 de la Loi sur le Tribunal canadien du commerce extérieur, afin d’exiger la production d’une réponse au questionnaire.</v>
      </c>
      <c r="C122" s="190"/>
      <c r="D122" s="190"/>
      <c r="E122" s="190"/>
      <c r="F122" s="190"/>
      <c r="G122" s="190"/>
      <c r="H122" s="190"/>
      <c r="I122" s="190"/>
      <c r="J122" s="190"/>
      <c r="K122" s="190"/>
      <c r="L122" s="191"/>
      <c r="N122" s="36"/>
      <c r="O122" s="3" t="s">
        <v>80</v>
      </c>
      <c r="P122" s="3" t="s">
        <v>166</v>
      </c>
      <c r="Q122" s="36"/>
      <c r="R122" s="36"/>
      <c r="S122" s="36"/>
      <c r="T122" s="36"/>
      <c r="U122" s="36"/>
      <c r="V122" s="36"/>
      <c r="W122" s="36"/>
    </row>
    <row r="123" spans="1:23" s="29" customFormat="1" x14ac:dyDescent="0.35">
      <c r="A123" s="45"/>
      <c r="B123" s="189"/>
      <c r="C123" s="190"/>
      <c r="D123" s="190"/>
      <c r="E123" s="190"/>
      <c r="F123" s="190"/>
      <c r="G123" s="190"/>
      <c r="H123" s="190"/>
      <c r="I123" s="190"/>
      <c r="J123" s="190"/>
      <c r="K123" s="190"/>
      <c r="L123" s="191"/>
      <c r="N123" s="36"/>
      <c r="O123" s="3"/>
      <c r="P123" s="3"/>
      <c r="Q123" s="36"/>
      <c r="R123" s="36"/>
      <c r="S123" s="36"/>
      <c r="T123" s="36"/>
      <c r="U123" s="36"/>
      <c r="V123" s="36"/>
      <c r="W123" s="36"/>
    </row>
    <row r="124" spans="1:23" s="29" customFormat="1" x14ac:dyDescent="0.35">
      <c r="A124" s="45"/>
      <c r="B124" s="57"/>
      <c r="C124" s="58"/>
      <c r="D124" s="58"/>
      <c r="E124" s="58"/>
      <c r="F124" s="58"/>
      <c r="G124" s="58"/>
      <c r="H124" s="58"/>
      <c r="I124" s="58"/>
      <c r="J124" s="58"/>
      <c r="K124" s="58"/>
      <c r="L124" s="59"/>
      <c r="N124" s="36"/>
      <c r="O124" s="36"/>
      <c r="P124" s="36"/>
      <c r="Q124" s="36"/>
      <c r="R124" s="36"/>
      <c r="S124" s="36"/>
      <c r="T124" s="36"/>
      <c r="U124" s="36"/>
      <c r="V124" s="36"/>
      <c r="W124" s="36"/>
    </row>
    <row r="125" spans="1:23" s="9" customFormat="1" x14ac:dyDescent="0.35">
      <c r="A125" s="16"/>
      <c r="B125" s="18"/>
      <c r="C125" s="18"/>
      <c r="D125" s="18"/>
      <c r="E125" s="19"/>
      <c r="F125" s="19"/>
      <c r="G125" s="19"/>
      <c r="H125" s="19"/>
      <c r="I125" s="19"/>
      <c r="J125" s="19"/>
      <c r="K125" s="19"/>
      <c r="L125" s="19"/>
      <c r="O125" s="17"/>
      <c r="P125" s="17"/>
    </row>
    <row r="126" spans="1:23" x14ac:dyDescent="0.35">
      <c r="B126" s="163" t="str">
        <f>IF(Intro!$G$19="English",O126,P126)</f>
        <v>RENSEIGNEMENTS SUR LE SYNDICAT</v>
      </c>
      <c r="C126" s="164"/>
      <c r="D126" s="164"/>
      <c r="E126" s="164"/>
      <c r="F126" s="164"/>
      <c r="G126" s="164"/>
      <c r="H126" s="164"/>
      <c r="I126" s="164"/>
      <c r="J126" s="164"/>
      <c r="K126" s="164"/>
      <c r="L126" s="165"/>
      <c r="M126" s="29"/>
      <c r="O126" s="3" t="s">
        <v>6</v>
      </c>
      <c r="P126" s="3" t="s">
        <v>7</v>
      </c>
    </row>
    <row r="127" spans="1:23" x14ac:dyDescent="0.35">
      <c r="B127" s="20"/>
      <c r="C127" s="21"/>
      <c r="D127" s="21"/>
      <c r="E127" s="22"/>
      <c r="F127" s="22"/>
      <c r="G127" s="22"/>
      <c r="H127" s="22"/>
      <c r="I127" s="22"/>
      <c r="J127" s="22"/>
      <c r="K127" s="22"/>
      <c r="L127" s="23"/>
    </row>
    <row r="128" spans="1:23" x14ac:dyDescent="0.35">
      <c r="B128" s="175" t="str">
        <f>IF(Intro!$G$19="English",O128,P128)</f>
        <v>Nom du syndicat (en français et en anglais, le cas échéant)</v>
      </c>
      <c r="C128" s="176"/>
      <c r="D128" s="176"/>
      <c r="E128" s="219"/>
      <c r="F128" s="219"/>
      <c r="G128" s="219"/>
      <c r="H128" s="219"/>
      <c r="I128" s="219"/>
      <c r="J128" s="219"/>
      <c r="K128" s="219"/>
      <c r="L128" s="220"/>
      <c r="O128" s="24" t="s">
        <v>164</v>
      </c>
      <c r="P128" s="3" t="s">
        <v>165</v>
      </c>
    </row>
    <row r="129" spans="1:23" x14ac:dyDescent="0.35">
      <c r="B129" s="175"/>
      <c r="C129" s="176"/>
      <c r="D129" s="176"/>
      <c r="E129" s="219"/>
      <c r="F129" s="219"/>
      <c r="G129" s="219"/>
      <c r="H129" s="219"/>
      <c r="I129" s="219"/>
      <c r="J129" s="219"/>
      <c r="K129" s="219"/>
      <c r="L129" s="220"/>
      <c r="O129" s="24"/>
    </row>
    <row r="130" spans="1:23" x14ac:dyDescent="0.35">
      <c r="B130" s="175" t="str">
        <f>IF(Intro!$G$19="English",O130,P130)</f>
        <v>Adresse du syndicat</v>
      </c>
      <c r="C130" s="176"/>
      <c r="D130" s="230"/>
      <c r="E130" s="219"/>
      <c r="F130" s="219"/>
      <c r="G130" s="219"/>
      <c r="H130" s="219"/>
      <c r="I130" s="219"/>
      <c r="J130" s="219"/>
      <c r="K130" s="219"/>
      <c r="L130" s="220"/>
      <c r="O130" s="24" t="s">
        <v>8</v>
      </c>
      <c r="P130" s="3" t="s">
        <v>9</v>
      </c>
    </row>
    <row r="131" spans="1:23" x14ac:dyDescent="0.35">
      <c r="B131" s="231"/>
      <c r="C131" s="232"/>
      <c r="D131" s="232"/>
      <c r="E131" s="219"/>
      <c r="F131" s="219"/>
      <c r="G131" s="219"/>
      <c r="H131" s="219"/>
      <c r="I131" s="219"/>
      <c r="J131" s="219"/>
      <c r="K131" s="219"/>
      <c r="L131" s="220"/>
      <c r="O131" s="24"/>
    </row>
    <row r="132" spans="1:23" x14ac:dyDescent="0.35">
      <c r="B132" s="175" t="str">
        <f>IF(Intro!$G$19="English",O132,P132)</f>
        <v>Adresse du site Web</v>
      </c>
      <c r="C132" s="176"/>
      <c r="D132" s="230"/>
      <c r="E132" s="219"/>
      <c r="F132" s="219"/>
      <c r="G132" s="219"/>
      <c r="H132" s="219"/>
      <c r="I132" s="219"/>
      <c r="J132" s="219"/>
      <c r="K132" s="219"/>
      <c r="L132" s="220"/>
      <c r="O132" s="24" t="s">
        <v>10</v>
      </c>
      <c r="P132" s="3" t="s">
        <v>11</v>
      </c>
    </row>
    <row r="133" spans="1:23" x14ac:dyDescent="0.35">
      <c r="B133" s="231"/>
      <c r="C133" s="232"/>
      <c r="D133" s="232"/>
      <c r="E133" s="219"/>
      <c r="F133" s="219"/>
      <c r="G133" s="219"/>
      <c r="H133" s="219"/>
      <c r="I133" s="219"/>
      <c r="J133" s="219"/>
      <c r="K133" s="219"/>
      <c r="L133" s="220"/>
      <c r="O133" s="24"/>
    </row>
    <row r="134" spans="1:23" s="29" customFormat="1" x14ac:dyDescent="0.35">
      <c r="A134" s="45"/>
      <c r="B134" s="57"/>
      <c r="C134" s="58"/>
      <c r="D134" s="58"/>
      <c r="E134" s="58"/>
      <c r="F134" s="58"/>
      <c r="G134" s="58"/>
      <c r="H134" s="58"/>
      <c r="I134" s="58"/>
      <c r="J134" s="58"/>
      <c r="K134" s="58"/>
      <c r="L134" s="59"/>
      <c r="N134" s="36"/>
      <c r="O134" s="36"/>
      <c r="P134" s="36"/>
      <c r="Q134" s="36"/>
      <c r="R134" s="36"/>
      <c r="S134" s="36"/>
      <c r="T134" s="36"/>
      <c r="U134" s="36"/>
      <c r="V134" s="36"/>
      <c r="W134" s="36"/>
    </row>
    <row r="136" spans="1:23" x14ac:dyDescent="0.35">
      <c r="B136" s="163" t="str">
        <f>IF(Intro!$G$19="English",O136,P136)</f>
        <v>ATTESTATION</v>
      </c>
      <c r="C136" s="164"/>
      <c r="D136" s="164"/>
      <c r="E136" s="164"/>
      <c r="F136" s="164"/>
      <c r="G136" s="164"/>
      <c r="H136" s="164"/>
      <c r="I136" s="164"/>
      <c r="J136" s="164"/>
      <c r="K136" s="164"/>
      <c r="L136" s="165"/>
      <c r="M136" s="29"/>
      <c r="O136" s="3" t="s">
        <v>4</v>
      </c>
      <c r="P136" s="3" t="s">
        <v>5</v>
      </c>
    </row>
    <row r="137" spans="1:23" x14ac:dyDescent="0.35">
      <c r="B137" s="20"/>
      <c r="C137" s="21"/>
      <c r="D137" s="21"/>
      <c r="E137" s="22"/>
      <c r="F137" s="22"/>
      <c r="G137" s="22"/>
      <c r="H137" s="22"/>
      <c r="I137" s="22"/>
      <c r="J137" s="22"/>
      <c r="K137" s="22"/>
      <c r="L137" s="23"/>
    </row>
    <row r="138" spans="1:23" s="29" customFormat="1" x14ac:dyDescent="0.35">
      <c r="A138" s="45"/>
      <c r="B138" s="189" t="str">
        <f>IF(Intro!$G$19="English",O138,P138)</f>
        <v xml:space="preserve">Le soussigné déclare que, pour autant qu'il sache, les renseignements fournis aux présentes sont complets et exacts.
</v>
      </c>
      <c r="C138" s="190"/>
      <c r="D138" s="190"/>
      <c r="E138" s="190"/>
      <c r="F138" s="190"/>
      <c r="G138" s="190"/>
      <c r="H138" s="190"/>
      <c r="I138" s="190"/>
      <c r="J138" s="190"/>
      <c r="K138" s="190"/>
      <c r="L138" s="191"/>
      <c r="N138" s="36"/>
      <c r="O138" s="36" t="s">
        <v>182</v>
      </c>
      <c r="P138" s="36" t="s">
        <v>183</v>
      </c>
      <c r="Q138" s="36"/>
      <c r="R138" s="36"/>
      <c r="S138" s="36"/>
      <c r="T138" s="36"/>
      <c r="U138" s="36"/>
      <c r="V138" s="36"/>
      <c r="W138" s="36"/>
    </row>
    <row r="139" spans="1:23" s="29" customFormat="1" x14ac:dyDescent="0.35">
      <c r="A139" s="45"/>
      <c r="B139" s="56"/>
      <c r="C139" s="46"/>
      <c r="D139" s="46"/>
      <c r="E139" s="46"/>
      <c r="F139" s="46"/>
      <c r="G139" s="46"/>
      <c r="H139" s="46"/>
      <c r="I139" s="46"/>
      <c r="J139" s="46"/>
      <c r="K139" s="46"/>
      <c r="L139" s="47"/>
      <c r="N139" s="36"/>
      <c r="O139" s="36"/>
      <c r="P139" s="36"/>
      <c r="Q139" s="36"/>
      <c r="R139" s="36"/>
      <c r="S139" s="36"/>
      <c r="T139" s="36"/>
      <c r="U139" s="36"/>
      <c r="V139" s="36"/>
      <c r="W139" s="36"/>
    </row>
    <row r="140" spans="1:23" x14ac:dyDescent="0.35">
      <c r="B140" s="175" t="str">
        <f>IF(Intro!$G$19="English",O140,P140)</f>
        <v>Nom du représentant autorisé</v>
      </c>
      <c r="C140" s="176"/>
      <c r="D140" s="176"/>
      <c r="E140" s="219"/>
      <c r="F140" s="219"/>
      <c r="G140" s="219"/>
      <c r="H140" s="219"/>
      <c r="I140" s="219"/>
      <c r="J140" s="219"/>
      <c r="K140" s="219"/>
      <c r="L140" s="220"/>
      <c r="O140" s="24" t="s">
        <v>12</v>
      </c>
      <c r="P140" s="3" t="s">
        <v>13</v>
      </c>
    </row>
    <row r="141" spans="1:23" x14ac:dyDescent="0.35">
      <c r="B141" s="175"/>
      <c r="C141" s="176"/>
      <c r="D141" s="176"/>
      <c r="E141" s="219"/>
      <c r="F141" s="219"/>
      <c r="G141" s="219"/>
      <c r="H141" s="219"/>
      <c r="I141" s="219"/>
      <c r="J141" s="219"/>
      <c r="K141" s="219"/>
      <c r="L141" s="220"/>
      <c r="O141" s="24"/>
    </row>
    <row r="142" spans="1:23" x14ac:dyDescent="0.35">
      <c r="B142" s="175" t="str">
        <f>IF(Intro!$G$19="English",O142,P142)</f>
        <v>Titre du représentant autorisé</v>
      </c>
      <c r="C142" s="176"/>
      <c r="D142" s="230"/>
      <c r="E142" s="219"/>
      <c r="F142" s="219"/>
      <c r="G142" s="219"/>
      <c r="H142" s="219"/>
      <c r="I142" s="219"/>
      <c r="J142" s="219"/>
      <c r="K142" s="219"/>
      <c r="L142" s="220"/>
      <c r="O142" s="24" t="s">
        <v>14</v>
      </c>
      <c r="P142" s="3" t="s">
        <v>15</v>
      </c>
    </row>
    <row r="143" spans="1:23" x14ac:dyDescent="0.35">
      <c r="B143" s="231"/>
      <c r="C143" s="232"/>
      <c r="D143" s="232"/>
      <c r="E143" s="219"/>
      <c r="F143" s="219"/>
      <c r="G143" s="219"/>
      <c r="H143" s="219"/>
      <c r="I143" s="219"/>
      <c r="J143" s="219"/>
      <c r="K143" s="219"/>
      <c r="L143" s="220"/>
      <c r="O143" s="24"/>
    </row>
    <row r="144" spans="1:23" x14ac:dyDescent="0.35">
      <c r="B144" s="175" t="str">
        <f>IF(Intro!$G$19="English",O144,P144)</f>
        <v>Adresse de courrier électronique</v>
      </c>
      <c r="C144" s="176"/>
      <c r="D144" s="230"/>
      <c r="E144" s="219"/>
      <c r="F144" s="219"/>
      <c r="G144" s="219"/>
      <c r="H144" s="219"/>
      <c r="I144" s="219"/>
      <c r="J144" s="219"/>
      <c r="K144" s="219"/>
      <c r="L144" s="220"/>
      <c r="O144" s="24" t="s">
        <v>16</v>
      </c>
      <c r="P144" s="3" t="s">
        <v>35</v>
      </c>
    </row>
    <row r="145" spans="1:23" x14ac:dyDescent="0.35">
      <c r="B145" s="231"/>
      <c r="C145" s="232"/>
      <c r="D145" s="232"/>
      <c r="E145" s="219"/>
      <c r="F145" s="219"/>
      <c r="G145" s="219"/>
      <c r="H145" s="219"/>
      <c r="I145" s="219"/>
      <c r="J145" s="219"/>
      <c r="K145" s="219"/>
      <c r="L145" s="220"/>
      <c r="O145" s="24"/>
    </row>
    <row r="146" spans="1:23" x14ac:dyDescent="0.35">
      <c r="B146" s="175" t="str">
        <f>IF(Intro!$G$19="English",O146,P146)</f>
        <v>Téléphone</v>
      </c>
      <c r="C146" s="176"/>
      <c r="D146" s="230"/>
      <c r="E146" s="219"/>
      <c r="F146" s="219"/>
      <c r="G146" s="219"/>
      <c r="H146" s="219"/>
      <c r="I146" s="219"/>
      <c r="J146" s="219"/>
      <c r="K146" s="219"/>
      <c r="L146" s="220"/>
      <c r="O146" s="24" t="s">
        <v>17</v>
      </c>
      <c r="P146" s="3" t="s">
        <v>18</v>
      </c>
    </row>
    <row r="147" spans="1:23" x14ac:dyDescent="0.35">
      <c r="B147" s="231"/>
      <c r="C147" s="232"/>
      <c r="D147" s="232"/>
      <c r="E147" s="219"/>
      <c r="F147" s="219"/>
      <c r="G147" s="219"/>
      <c r="H147" s="219"/>
      <c r="I147" s="219"/>
      <c r="J147" s="219"/>
      <c r="K147" s="219"/>
      <c r="L147" s="220"/>
      <c r="O147" s="24"/>
    </row>
    <row r="148" spans="1:23" x14ac:dyDescent="0.35">
      <c r="B148" s="175" t="s">
        <v>20</v>
      </c>
      <c r="C148" s="176"/>
      <c r="D148" s="230"/>
      <c r="E148" s="233"/>
      <c r="F148" s="219"/>
      <c r="G148" s="219"/>
      <c r="H148" s="219"/>
      <c r="I148" s="219"/>
      <c r="J148" s="219"/>
      <c r="K148" s="219"/>
      <c r="L148" s="220"/>
      <c r="M148" s="29"/>
      <c r="O148" s="24"/>
    </row>
    <row r="149" spans="1:23" x14ac:dyDescent="0.35">
      <c r="B149" s="231"/>
      <c r="C149" s="232"/>
      <c r="D149" s="232"/>
      <c r="E149" s="219"/>
      <c r="F149" s="219"/>
      <c r="G149" s="219"/>
      <c r="H149" s="219"/>
      <c r="I149" s="219"/>
      <c r="J149" s="219"/>
      <c r="K149" s="219"/>
      <c r="L149" s="220"/>
      <c r="M149" s="29"/>
      <c r="O149" s="24"/>
    </row>
    <row r="150" spans="1:23" s="29" customFormat="1" x14ac:dyDescent="0.35">
      <c r="A150" s="45"/>
      <c r="B150" s="56"/>
      <c r="C150" s="46"/>
      <c r="D150" s="46"/>
      <c r="E150" s="46"/>
      <c r="F150" s="46"/>
      <c r="G150" s="46"/>
      <c r="H150" s="46"/>
      <c r="I150" s="46"/>
      <c r="J150" s="46"/>
      <c r="K150" s="46"/>
      <c r="L150" s="47"/>
      <c r="N150" s="36"/>
      <c r="O150" s="36"/>
      <c r="P150" s="36"/>
      <c r="Q150" s="36"/>
      <c r="R150" s="36"/>
      <c r="S150" s="36"/>
      <c r="T150" s="36"/>
      <c r="U150" s="36"/>
      <c r="V150" s="36"/>
      <c r="W150" s="36"/>
    </row>
    <row r="151" spans="1:23" ht="21" x14ac:dyDescent="0.35">
      <c r="B151" s="227" t="str">
        <f>IF(Intro!$G$19="English",O151,P151)</f>
        <v>Je comprends que le fait de cocher cette case constitue ma signature juridiquement contraignante.</v>
      </c>
      <c r="C151" s="228"/>
      <c r="D151" s="228"/>
      <c r="E151" s="228"/>
      <c r="F151" s="228"/>
      <c r="G151" s="228"/>
      <c r="H151" s="228"/>
      <c r="I151" s="228"/>
      <c r="J151" s="79"/>
      <c r="K151" s="27"/>
      <c r="L151" s="28"/>
      <c r="O151" s="24" t="s">
        <v>30</v>
      </c>
      <c r="P151" s="3" t="s">
        <v>31</v>
      </c>
    </row>
    <row r="152" spans="1:23" s="29" customFormat="1" x14ac:dyDescent="0.35">
      <c r="A152" s="45"/>
      <c r="B152" s="57"/>
      <c r="C152" s="58"/>
      <c r="D152" s="58"/>
      <c r="E152" s="58"/>
      <c r="F152" s="58"/>
      <c r="G152" s="58"/>
      <c r="H152" s="58"/>
      <c r="I152" s="58"/>
      <c r="J152" s="58"/>
      <c r="K152" s="58"/>
      <c r="L152" s="59"/>
      <c r="N152" s="36"/>
      <c r="O152" s="36"/>
      <c r="P152" s="36"/>
      <c r="Q152" s="36"/>
      <c r="R152" s="36"/>
      <c r="S152" s="36"/>
      <c r="T152" s="36"/>
      <c r="U152" s="36"/>
      <c r="V152" s="36"/>
      <c r="W152" s="36"/>
    </row>
    <row r="153" spans="1:23" s="9" customFormat="1" x14ac:dyDescent="0.35">
      <c r="A153" s="16"/>
      <c r="B153" s="18"/>
      <c r="C153" s="18"/>
      <c r="D153" s="18"/>
      <c r="E153" s="19"/>
      <c r="F153" s="19"/>
      <c r="G153" s="19"/>
      <c r="H153" s="19"/>
      <c r="I153" s="19"/>
      <c r="J153" s="19"/>
      <c r="K153" s="19"/>
      <c r="L153" s="19"/>
      <c r="O153" s="17"/>
      <c r="P153" s="17"/>
    </row>
    <row r="154" spans="1:23" s="1" customFormat="1" x14ac:dyDescent="0.35">
      <c r="A154" s="16"/>
      <c r="B154" s="163" t="str">
        <f>IF(Intro!$G$19="English",O154,P154)</f>
        <v>TRANSMISSION DU QUESTIONNAIRE REMPLI</v>
      </c>
      <c r="C154" s="164" t="str">
        <f>UPPER(IF(Intro!$G$19="English",P154,Q154))</f>
        <v/>
      </c>
      <c r="D154" s="164"/>
      <c r="E154" s="164" t="str">
        <f>UPPER(IF(Intro!$G$19="English",Q154,R154))</f>
        <v/>
      </c>
      <c r="F154" s="164" t="str">
        <f>UPPER(IF(Intro!$G$19="English",R154,S154))</f>
        <v/>
      </c>
      <c r="G154" s="164" t="str">
        <f>UPPER(IF(Intro!$G$19="English",S154,T154))</f>
        <v/>
      </c>
      <c r="H154" s="164" t="str">
        <f>UPPER(IF(Intro!$G$19="English",T154,U154))</f>
        <v/>
      </c>
      <c r="I154" s="164" t="str">
        <f>UPPER(IF(Intro!$G$19="English",U154,V154))</f>
        <v/>
      </c>
      <c r="J154" s="164" t="str">
        <f>UPPER(IF(Intro!$G$19="English",V154,W154))</f>
        <v/>
      </c>
      <c r="K154" s="164" t="str">
        <f>UPPER(IF(Intro!$G$19="English",W154,X154))</f>
        <v/>
      </c>
      <c r="L154" s="165" t="str">
        <f>UPPER(IF(Intro!$G$19="English",X154,Y154))</f>
        <v/>
      </c>
      <c r="M154" s="9"/>
      <c r="N154" s="7"/>
      <c r="O154" s="8" t="s">
        <v>33</v>
      </c>
      <c r="P154" s="8" t="s">
        <v>34</v>
      </c>
    </row>
    <row r="155" spans="1:23" x14ac:dyDescent="0.35">
      <c r="B155" s="20"/>
      <c r="C155" s="21"/>
      <c r="D155" s="21"/>
      <c r="E155" s="22"/>
      <c r="F155" s="22"/>
      <c r="G155" s="22"/>
      <c r="H155" s="22"/>
      <c r="I155" s="22"/>
      <c r="J155" s="22"/>
      <c r="K155" s="22"/>
      <c r="L155" s="23"/>
    </row>
    <row r="156" spans="1:23" s="29" customFormat="1" x14ac:dyDescent="0.35">
      <c r="A156" s="45"/>
      <c r="B156" s="189" t="str">
        <f>IF(Intro!$G$19="English",O156,P156)</f>
        <v>Veuillez retourner le questionnaire rempli en utilisant l’une des options suivantes :</v>
      </c>
      <c r="C156" s="190"/>
      <c r="D156" s="190"/>
      <c r="E156" s="190"/>
      <c r="F156" s="190"/>
      <c r="G156" s="190"/>
      <c r="H156" s="190"/>
      <c r="I156" s="190"/>
      <c r="J156" s="190"/>
      <c r="K156" s="190"/>
      <c r="L156" s="191"/>
      <c r="N156" s="36"/>
      <c r="O156" s="3" t="s">
        <v>81</v>
      </c>
      <c r="P156" s="3" t="s">
        <v>3</v>
      </c>
      <c r="Q156" s="36"/>
      <c r="R156" s="36"/>
      <c r="S156" s="36"/>
      <c r="T156" s="36"/>
      <c r="U156" s="36"/>
      <c r="V156" s="36"/>
      <c r="W156" s="36"/>
    </row>
    <row r="157" spans="1:23" s="29" customFormat="1" x14ac:dyDescent="0.35">
      <c r="A157" s="45"/>
      <c r="B157" s="169" t="str">
        <f>IF($G$19="English",HYPERLINK("https://e-filing-depot-electronique.citt-tcce.gc.ca/submitNonRegisteredUser-eng.aspx","1. Secure E-filing service;"),IF($G$19="Français",HYPERLINK("https://e-filing-depot-electronique.citt-tcce.gc.ca/submitNonRegisteredUser-fra.aspx?","1. Service sécurisé de dépôt électronique;"),""))</f>
        <v>1. Service sécurisé de dépôt électronique;</v>
      </c>
      <c r="C157" s="170"/>
      <c r="D157" s="170"/>
      <c r="E157" s="170"/>
      <c r="F157" s="170"/>
      <c r="G157" s="170"/>
      <c r="H157" s="170"/>
      <c r="I157" s="170"/>
      <c r="J157" s="170"/>
      <c r="K157" s="170"/>
      <c r="L157" s="171"/>
      <c r="N157" s="36"/>
      <c r="O157" s="3"/>
      <c r="P157" s="3"/>
      <c r="Q157" s="36"/>
      <c r="R157" s="36"/>
      <c r="S157" s="36"/>
      <c r="T157" s="36"/>
      <c r="U157" s="36"/>
      <c r="V157" s="36"/>
      <c r="W157" s="36"/>
    </row>
    <row r="158" spans="1:23" s="29" customFormat="1" x14ac:dyDescent="0.35">
      <c r="A158" s="45"/>
      <c r="B158" s="172" t="str">
        <f>IF(Intro!$G$19="English",O158,P158)</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158" s="173"/>
      <c r="D158" s="173"/>
      <c r="E158" s="173"/>
      <c r="F158" s="173"/>
      <c r="G158" s="173"/>
      <c r="H158" s="173"/>
      <c r="I158" s="173"/>
      <c r="J158" s="173"/>
      <c r="K158" s="173"/>
      <c r="L158" s="174"/>
      <c r="N158" s="36"/>
      <c r="O158" s="3" t="s">
        <v>157</v>
      </c>
      <c r="P158" s="3" t="s">
        <v>158</v>
      </c>
      <c r="Q158" s="36"/>
      <c r="R158" s="36"/>
      <c r="S158" s="36"/>
      <c r="T158" s="36"/>
      <c r="U158" s="36"/>
      <c r="V158" s="36"/>
      <c r="W158" s="36"/>
    </row>
    <row r="159" spans="1:23" s="29" customFormat="1" x14ac:dyDescent="0.35">
      <c r="A159" s="45"/>
      <c r="B159" s="172"/>
      <c r="C159" s="173"/>
      <c r="D159" s="173"/>
      <c r="E159" s="173"/>
      <c r="F159" s="173"/>
      <c r="G159" s="173"/>
      <c r="H159" s="173"/>
      <c r="I159" s="173"/>
      <c r="J159" s="173"/>
      <c r="K159" s="173"/>
      <c r="L159" s="174"/>
      <c r="N159" s="36"/>
      <c r="O159" s="3"/>
      <c r="P159" s="3"/>
      <c r="Q159" s="36"/>
      <c r="R159" s="36"/>
      <c r="S159" s="36"/>
      <c r="T159" s="36"/>
      <c r="U159" s="36"/>
      <c r="V159" s="36"/>
      <c r="W159" s="36"/>
    </row>
    <row r="160" spans="1:23" s="29" customFormat="1" x14ac:dyDescent="0.35">
      <c r="A160" s="45"/>
      <c r="B160" s="166" t="str">
        <f>IF(Intro!$G$19="English",O160,P160)</f>
        <v>2. Par courriel à l'adresse tcce-citt@tribunal.gc.ca si vous acceptez les risques connexes et vous transmettez des renseignements qui sont ceux de votre entreprise seulement.</v>
      </c>
      <c r="C160" s="167"/>
      <c r="D160" s="167"/>
      <c r="E160" s="167"/>
      <c r="F160" s="167"/>
      <c r="G160" s="167"/>
      <c r="H160" s="167"/>
      <c r="I160" s="167"/>
      <c r="J160" s="167"/>
      <c r="K160" s="167"/>
      <c r="L160" s="168"/>
      <c r="N160" s="36"/>
      <c r="O160" s="3" t="s">
        <v>211</v>
      </c>
      <c r="P160" s="3" t="s">
        <v>212</v>
      </c>
      <c r="Q160" s="36"/>
      <c r="R160" s="36"/>
      <c r="S160" s="36"/>
      <c r="T160" s="36"/>
      <c r="U160" s="36"/>
      <c r="V160" s="36"/>
      <c r="W160" s="36"/>
    </row>
    <row r="161" spans="1:23" s="29" customFormat="1" x14ac:dyDescent="0.35">
      <c r="A161" s="45"/>
      <c r="B161" s="57"/>
      <c r="C161" s="58"/>
      <c r="D161" s="58"/>
      <c r="E161" s="58"/>
      <c r="F161" s="58"/>
      <c r="G161" s="58"/>
      <c r="H161" s="58"/>
      <c r="I161" s="58"/>
      <c r="J161" s="58"/>
      <c r="K161" s="58"/>
      <c r="L161" s="59"/>
      <c r="N161" s="36"/>
      <c r="O161" s="36"/>
      <c r="P161" s="36"/>
      <c r="Q161" s="36"/>
      <c r="R161" s="36"/>
      <c r="S161" s="36"/>
      <c r="T161" s="36"/>
      <c r="U161" s="36"/>
      <c r="V161" s="36"/>
      <c r="W161" s="36"/>
    </row>
    <row r="163" spans="1:23" s="1" customFormat="1" x14ac:dyDescent="0.35">
      <c r="A163" s="16"/>
      <c r="B163" s="163" t="str">
        <f>UPPER(IF(Intro!$G$19="English",O163,P163))</f>
        <v>QUESTIONS</v>
      </c>
      <c r="C163" s="164" t="str">
        <f>UPPER(IF(Intro!$G$19="English",P163,Q163))</f>
        <v/>
      </c>
      <c r="D163" s="164"/>
      <c r="E163" s="164" t="str">
        <f>UPPER(IF(Intro!$G$19="English",Q163,R163))</f>
        <v/>
      </c>
      <c r="F163" s="164" t="str">
        <f>UPPER(IF(Intro!$G$19="English",R163,S163))</f>
        <v/>
      </c>
      <c r="G163" s="164" t="str">
        <f>UPPER(IF(Intro!$G$19="English",S163,T163))</f>
        <v/>
      </c>
      <c r="H163" s="164" t="str">
        <f>UPPER(IF(Intro!$G$19="English",T163,U163))</f>
        <v/>
      </c>
      <c r="I163" s="164" t="str">
        <f>UPPER(IF(Intro!$G$19="English",U163,V163))</f>
        <v/>
      </c>
      <c r="J163" s="164" t="str">
        <f>UPPER(IF(Intro!$G$19="English",V163,W163))</f>
        <v/>
      </c>
      <c r="K163" s="164" t="str">
        <f>UPPER(IF(Intro!$G$19="English",W163,X163))</f>
        <v/>
      </c>
      <c r="L163" s="165" t="str">
        <f>UPPER(IF(Intro!$G$19="English",X163,Y163))</f>
        <v/>
      </c>
      <c r="M163" s="9"/>
      <c r="N163" s="7"/>
      <c r="O163" s="8" t="s">
        <v>82</v>
      </c>
      <c r="P163" s="8" t="s">
        <v>82</v>
      </c>
    </row>
    <row r="164" spans="1:23" x14ac:dyDescent="0.35">
      <c r="B164" s="20"/>
      <c r="C164" s="21"/>
      <c r="D164" s="21"/>
      <c r="E164" s="22"/>
      <c r="F164" s="22"/>
      <c r="G164" s="22"/>
      <c r="H164" s="22"/>
      <c r="I164" s="22"/>
      <c r="J164" s="22"/>
      <c r="K164" s="22"/>
      <c r="L164" s="23"/>
    </row>
    <row r="165" spans="1:23" s="29" customFormat="1" ht="14.25" customHeight="1" x14ac:dyDescent="0.35">
      <c r="A165" s="45"/>
      <c r="B165" s="199" t="str">
        <f>IF(Intro!$G$19="English",O165,P165)</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65" s="200"/>
      <c r="D165" s="200"/>
      <c r="E165" s="200"/>
      <c r="F165" s="200"/>
      <c r="G165" s="200"/>
      <c r="H165" s="200"/>
      <c r="I165" s="200"/>
      <c r="J165" s="200"/>
      <c r="K165" s="200"/>
      <c r="L165" s="201"/>
      <c r="M165" s="4"/>
      <c r="N165" s="4"/>
      <c r="O165" s="110" t="s">
        <v>280</v>
      </c>
      <c r="P165" s="110" t="s">
        <v>281</v>
      </c>
      <c r="Q165" s="36"/>
      <c r="R165" s="36"/>
      <c r="S165" s="36"/>
      <c r="T165" s="36"/>
      <c r="U165" s="36"/>
      <c r="V165" s="36"/>
      <c r="W165" s="36"/>
    </row>
    <row r="166" spans="1:23" s="29" customFormat="1" ht="14.25" customHeight="1" x14ac:dyDescent="0.35">
      <c r="A166" s="45"/>
      <c r="B166" s="199"/>
      <c r="C166" s="200"/>
      <c r="D166" s="200"/>
      <c r="E166" s="200"/>
      <c r="F166" s="200"/>
      <c r="G166" s="200"/>
      <c r="H166" s="200"/>
      <c r="I166" s="200"/>
      <c r="J166" s="200"/>
      <c r="K166" s="200"/>
      <c r="L166" s="201"/>
      <c r="M166" s="4"/>
      <c r="N166" s="4"/>
      <c r="O166" s="110"/>
      <c r="P166" s="110"/>
      <c r="Q166" s="36"/>
      <c r="R166" s="36"/>
      <c r="S166" s="36"/>
      <c r="T166" s="36"/>
      <c r="U166" s="36"/>
      <c r="V166" s="36"/>
      <c r="W166" s="36"/>
    </row>
    <row r="167" spans="1:23" s="29" customFormat="1" x14ac:dyDescent="0.35">
      <c r="A167" s="45"/>
      <c r="B167" s="199"/>
      <c r="C167" s="200"/>
      <c r="D167" s="200"/>
      <c r="E167" s="200"/>
      <c r="F167" s="200"/>
      <c r="G167" s="200"/>
      <c r="H167" s="200"/>
      <c r="I167" s="200"/>
      <c r="J167" s="200"/>
      <c r="K167" s="200"/>
      <c r="L167" s="201"/>
      <c r="N167" s="36"/>
      <c r="O167" s="3"/>
      <c r="P167" s="3"/>
      <c r="Q167" s="36"/>
      <c r="R167" s="36"/>
      <c r="S167" s="36"/>
      <c r="T167" s="36"/>
      <c r="U167" s="36"/>
      <c r="V167" s="36"/>
      <c r="W167" s="36"/>
    </row>
    <row r="168" spans="1:23" s="29" customFormat="1" x14ac:dyDescent="0.35">
      <c r="A168" s="45"/>
      <c r="B168" s="57"/>
      <c r="C168" s="58"/>
      <c r="D168" s="58"/>
      <c r="E168" s="58"/>
      <c r="F168" s="58"/>
      <c r="G168" s="58"/>
      <c r="H168" s="58"/>
      <c r="I168" s="58"/>
      <c r="J168" s="58"/>
      <c r="K168" s="58"/>
      <c r="L168" s="59"/>
      <c r="N168" s="36"/>
      <c r="O168" s="36"/>
      <c r="P168" s="36"/>
      <c r="Q168" s="36"/>
      <c r="R168" s="36"/>
      <c r="S168" s="36"/>
      <c r="T168" s="36"/>
      <c r="U168" s="36"/>
      <c r="V168" s="36"/>
      <c r="W168" s="36"/>
    </row>
  </sheetData>
  <sheetProtection algorithmName="SHA-512" hashValue="cQRMDw6ZQnUg4O4JffqGGOiYyEqYzRmIOyZaA2oUzT1r9RWdkLGq0ixrSJaiFm3T8V40dAj3L1AF6g7y0WBiDw==" saltValue="Oz2j2c4ZXs2IDW2bd/HP7g==" spinCount="100000" sheet="1" objects="1" scenarios="1" selectLockedCells="1"/>
  <mergeCells count="51">
    <mergeCell ref="O9:P15"/>
    <mergeCell ref="B142:D143"/>
    <mergeCell ref="B144:D145"/>
    <mergeCell ref="B146:D147"/>
    <mergeCell ref="B148:D149"/>
    <mergeCell ref="B130:D131"/>
    <mergeCell ref="B132:D133"/>
    <mergeCell ref="B138:L138"/>
    <mergeCell ref="E140:L141"/>
    <mergeCell ref="E142:L143"/>
    <mergeCell ref="E144:L145"/>
    <mergeCell ref="E146:L147"/>
    <mergeCell ref="E148:L149"/>
    <mergeCell ref="E128:L129"/>
    <mergeCell ref="B165:L167"/>
    <mergeCell ref="B106:L106"/>
    <mergeCell ref="G19:G20"/>
    <mergeCell ref="C27:K101"/>
    <mergeCell ref="B110:C111"/>
    <mergeCell ref="D110:D111"/>
    <mergeCell ref="E110:K111"/>
    <mergeCell ref="E132:L133"/>
    <mergeCell ref="D116:J117"/>
    <mergeCell ref="B122:L123"/>
    <mergeCell ref="B128:D129"/>
    <mergeCell ref="B126:L126"/>
    <mergeCell ref="B151:I151"/>
    <mergeCell ref="E130:L131"/>
    <mergeCell ref="B154:L154"/>
    <mergeCell ref="B156:L156"/>
    <mergeCell ref="B4:L4"/>
    <mergeCell ref="B5:L5"/>
    <mergeCell ref="B8:L8"/>
    <mergeCell ref="B6:L6"/>
    <mergeCell ref="B136:L136"/>
    <mergeCell ref="B25:L25"/>
    <mergeCell ref="B114:L114"/>
    <mergeCell ref="B120:L120"/>
    <mergeCell ref="B23:L23"/>
    <mergeCell ref="B103:L103"/>
    <mergeCell ref="B108:L108"/>
    <mergeCell ref="B17:L17"/>
    <mergeCell ref="H10:L14"/>
    <mergeCell ref="B19:F20"/>
    <mergeCell ref="B10:F14"/>
    <mergeCell ref="H19:L20"/>
    <mergeCell ref="B163:L163"/>
    <mergeCell ref="B160:L160"/>
    <mergeCell ref="B157:L157"/>
    <mergeCell ref="B158:L159"/>
    <mergeCell ref="B140:D141"/>
  </mergeCells>
  <dataValidations count="2">
    <dataValidation type="list" allowBlank="1" showInputMessage="1" showErrorMessage="1" sqref="J151" xr:uid="{BE4220D3-E7AD-4E43-A922-D611C03C51F0}">
      <formula1>"X"</formula1>
    </dataValidation>
    <dataValidation type="list" allowBlank="1" showInputMessage="1" showErrorMessage="1" sqref="G19" xr:uid="{23103355-4313-41FA-9907-016F4F641767}">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5" min="1" max="11" man="1"/>
    <brk id="12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Variables!$D$24:$D$25</xm:f>
          </x14:formula1>
          <xm:sqref>D110:D111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26"/>
  <sheetViews>
    <sheetView showGridLines="0" zoomScaleNormal="100" workbookViewId="0"/>
  </sheetViews>
  <sheetFormatPr defaultColWidth="9.453125" defaultRowHeight="14" x14ac:dyDescent="0.35"/>
  <cols>
    <col min="1" max="1" width="1.54296875" style="13" customWidth="1"/>
    <col min="2" max="12" width="14.54296875" style="2" customWidth="1"/>
    <col min="13" max="13" width="6.453125" style="3" customWidth="1"/>
    <col min="14" max="14" width="9.453125" style="3" customWidth="1"/>
    <col min="15" max="16" width="30.453125" style="3" hidden="1" customWidth="1"/>
    <col min="17" max="18" width="9.54296875" style="3" customWidth="1"/>
    <col min="19" max="16384" width="9.453125" style="3"/>
  </cols>
  <sheetData>
    <row r="1" spans="1:16" x14ac:dyDescent="0.35">
      <c r="O1" s="14" t="s">
        <v>270</v>
      </c>
      <c r="P1" s="14" t="s">
        <v>270</v>
      </c>
    </row>
    <row r="2" spans="1:16" x14ac:dyDescent="0.35">
      <c r="B2" s="15" t="s">
        <v>0</v>
      </c>
      <c r="C2" s="15"/>
      <c r="D2" s="15"/>
      <c r="O2" s="1" t="s">
        <v>67</v>
      </c>
      <c r="P2" s="14" t="s">
        <v>77</v>
      </c>
    </row>
    <row r="3" spans="1:16" x14ac:dyDescent="0.35">
      <c r="B3" s="6"/>
      <c r="C3" s="6"/>
      <c r="D3" s="6"/>
      <c r="O3" s="5"/>
      <c r="P3" s="5"/>
    </row>
    <row r="4" spans="1:16" s="1" customFormat="1" x14ac:dyDescent="0.35">
      <c r="A4" s="16"/>
      <c r="B4" s="234" t="str">
        <f>UPPER(IF(Intro!$G$19="English",O4,P4))</f>
        <v>QUESTIONNAIRE À L’INTENTION DES SYNDICATS</v>
      </c>
      <c r="C4" s="235"/>
      <c r="D4" s="235"/>
      <c r="E4" s="235"/>
      <c r="F4" s="235"/>
      <c r="G4" s="235"/>
      <c r="H4" s="235"/>
      <c r="I4" s="235"/>
      <c r="J4" s="235"/>
      <c r="K4" s="235"/>
      <c r="L4" s="236"/>
      <c r="M4" s="7"/>
      <c r="N4" s="7"/>
      <c r="O4" s="8" t="s">
        <v>215</v>
      </c>
      <c r="P4" s="73" t="s">
        <v>216</v>
      </c>
    </row>
    <row r="5" spans="1:16" s="1" customFormat="1" x14ac:dyDescent="0.35">
      <c r="A5" s="16"/>
      <c r="B5" s="237" t="str">
        <f>Intro!B5</f>
        <v>GC-2026-001</v>
      </c>
      <c r="C5" s="238"/>
      <c r="D5" s="238"/>
      <c r="E5" s="238"/>
      <c r="F5" s="238"/>
      <c r="G5" s="238"/>
      <c r="H5" s="238"/>
      <c r="I5" s="238"/>
      <c r="J5" s="238"/>
      <c r="K5" s="238"/>
      <c r="L5" s="239"/>
      <c r="M5" s="7"/>
      <c r="N5" s="7"/>
      <c r="O5" s="8"/>
      <c r="P5" s="8"/>
    </row>
    <row r="6" spans="1:16" s="9" customFormat="1" x14ac:dyDescent="0.35">
      <c r="A6" s="16"/>
      <c r="B6" s="240" t="str">
        <f>UPPER(IF(Intro!$G$19="English",Variables!B3,Variables!C3))</f>
        <v>PRODUITS DU BOIS - ARMOIRES ET VANITÉS EN BOIS MASSIF ET EN BOIS D'INGÉNIERIE</v>
      </c>
      <c r="C6" s="241"/>
      <c r="D6" s="241"/>
      <c r="E6" s="241"/>
      <c r="F6" s="241"/>
      <c r="G6" s="241"/>
      <c r="H6" s="241"/>
      <c r="I6" s="241"/>
      <c r="J6" s="241"/>
      <c r="K6" s="241"/>
      <c r="L6" s="242"/>
      <c r="O6" s="17"/>
      <c r="P6" s="17"/>
    </row>
    <row r="7" spans="1:16" s="9" customFormat="1" x14ac:dyDescent="0.35">
      <c r="A7" s="16"/>
      <c r="B7" s="18"/>
      <c r="C7" s="18"/>
      <c r="D7" s="18"/>
      <c r="E7" s="19"/>
      <c r="F7" s="19"/>
      <c r="G7" s="19"/>
      <c r="H7" s="19"/>
      <c r="I7" s="19"/>
      <c r="J7" s="19"/>
      <c r="K7" s="19"/>
      <c r="L7" s="19"/>
      <c r="O7" s="17"/>
      <c r="P7" s="17"/>
    </row>
    <row r="8" spans="1:16" s="1" customFormat="1" x14ac:dyDescent="0.35">
      <c r="A8" s="16"/>
      <c r="B8" s="163" t="str">
        <f>UPPER(IF(Intro!$G$19="English",O8,P8))</f>
        <v>APERÇU DU QUESTIONNAIRE</v>
      </c>
      <c r="C8" s="164"/>
      <c r="D8" s="164" t="str">
        <f>UPPER(IF(Intro!$G$19="English",P8,Q8))</f>
        <v/>
      </c>
      <c r="E8" s="164" t="str">
        <f>UPPER(IF(Intro!$G$19="English",Q8,R8))</f>
        <v/>
      </c>
      <c r="F8" s="164" t="str">
        <f>UPPER(IF(Intro!$G$19="English",R8,S8))</f>
        <v/>
      </c>
      <c r="G8" s="164" t="str">
        <f>UPPER(IF(Intro!$G$19="English",S8,T8))</f>
        <v/>
      </c>
      <c r="H8" s="164" t="str">
        <f>UPPER(IF(Intro!$G$19="English",T8,U8))</f>
        <v/>
      </c>
      <c r="I8" s="164" t="str">
        <f>UPPER(IF(Intro!$G$19="English",U8,V8))</f>
        <v/>
      </c>
      <c r="J8" s="164" t="str">
        <f>UPPER(IF(Intro!$G$19="English",V8,W8))</f>
        <v/>
      </c>
      <c r="K8" s="164" t="str">
        <f>UPPER(IF(Intro!$G$19="English",W8,X8))</f>
        <v/>
      </c>
      <c r="L8" s="165" t="str">
        <f>UPPER(IF(Intro!$G$19="English",X8,Y8))</f>
        <v/>
      </c>
      <c r="M8" s="9"/>
      <c r="N8" s="7"/>
      <c r="O8" s="73" t="s">
        <v>213</v>
      </c>
      <c r="P8" s="73" t="s">
        <v>214</v>
      </c>
    </row>
    <row r="9" spans="1:16" x14ac:dyDescent="0.35">
      <c r="B9" s="20"/>
      <c r="C9" s="21"/>
      <c r="D9" s="21"/>
      <c r="E9" s="22"/>
      <c r="F9" s="22"/>
      <c r="G9" s="22"/>
      <c r="H9" s="22"/>
      <c r="I9" s="22"/>
      <c r="J9" s="22"/>
      <c r="K9" s="22"/>
      <c r="L9" s="23"/>
    </row>
    <row r="10" spans="1:16" s="29" customFormat="1" x14ac:dyDescent="0.35">
      <c r="A10" s="45"/>
      <c r="B10" s="189" t="str">
        <f>IF(Intro!$G$19="English",O10,P10)</f>
        <v xml:space="preserve">Le présent questionnaire est divisé en deux parties :
</v>
      </c>
      <c r="C10" s="190"/>
      <c r="D10" s="190"/>
      <c r="E10" s="190"/>
      <c r="F10" s="190"/>
      <c r="G10" s="190"/>
      <c r="H10" s="190"/>
      <c r="I10" s="190"/>
      <c r="J10" s="190"/>
      <c r="K10" s="190"/>
      <c r="L10" s="191"/>
      <c r="O10" s="3" t="s">
        <v>83</v>
      </c>
      <c r="P10" s="3" t="s">
        <v>84</v>
      </c>
    </row>
    <row r="11" spans="1:16" s="29" customFormat="1" x14ac:dyDescent="0.35">
      <c r="A11" s="45"/>
      <c r="B11" s="70"/>
      <c r="C11" s="71"/>
      <c r="D11" s="71"/>
      <c r="E11" s="71"/>
      <c r="F11" s="71"/>
      <c r="G11" s="71"/>
      <c r="H11" s="71"/>
      <c r="I11" s="71"/>
      <c r="J11" s="71"/>
      <c r="K11" s="71"/>
      <c r="L11" s="72"/>
      <c r="O11" s="3"/>
      <c r="P11" s="3"/>
    </row>
    <row r="12" spans="1:16" s="29" customFormat="1" ht="14.25" customHeight="1" x14ac:dyDescent="0.35">
      <c r="A12" s="45"/>
      <c r="B12" s="189" t="str">
        <f>IF(Intro!$G$19="English",O12,P12)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190"/>
      <c r="D12" s="190"/>
      <c r="E12" s="190"/>
      <c r="F12" s="190"/>
      <c r="G12" s="190"/>
      <c r="H12" s="190"/>
      <c r="I12" s="190"/>
      <c r="J12" s="190"/>
      <c r="K12" s="190"/>
      <c r="L12" s="191"/>
      <c r="O12" s="3" t="s">
        <v>85</v>
      </c>
      <c r="P12" s="3" t="s">
        <v>86</v>
      </c>
    </row>
    <row r="13" spans="1:16" s="29" customFormat="1" x14ac:dyDescent="0.35">
      <c r="A13" s="45"/>
      <c r="B13" s="189"/>
      <c r="C13" s="190"/>
      <c r="D13" s="190"/>
      <c r="E13" s="190"/>
      <c r="F13" s="190"/>
      <c r="G13" s="190"/>
      <c r="H13" s="190"/>
      <c r="I13" s="190"/>
      <c r="J13" s="190"/>
      <c r="K13" s="190"/>
      <c r="L13" s="191"/>
      <c r="O13" s="3"/>
      <c r="P13" s="3"/>
    </row>
    <row r="14" spans="1:16" s="29" customFormat="1" x14ac:dyDescent="0.35">
      <c r="A14" s="45"/>
      <c r="B14" s="70"/>
      <c r="C14" s="71"/>
      <c r="D14" s="71"/>
      <c r="E14" s="71"/>
      <c r="F14" s="71"/>
      <c r="G14" s="71"/>
      <c r="H14" s="71"/>
      <c r="I14" s="71"/>
      <c r="J14" s="71"/>
      <c r="K14" s="71"/>
      <c r="L14" s="72"/>
      <c r="O14" s="3"/>
      <c r="P14" s="3"/>
    </row>
    <row r="15" spans="1:16" s="29" customFormat="1" ht="14.25" customHeight="1" x14ac:dyDescent="0.35">
      <c r="A15" s="45"/>
      <c r="B15" s="189" t="str">
        <f>IF(Intro!$G$19="English",O15,P15)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190"/>
      <c r="D15" s="190"/>
      <c r="E15" s="190"/>
      <c r="F15" s="190"/>
      <c r="G15" s="190"/>
      <c r="H15" s="190"/>
      <c r="I15" s="190"/>
      <c r="J15" s="190"/>
      <c r="K15" s="190"/>
      <c r="L15" s="191"/>
      <c r="O15" s="3" t="s">
        <v>87</v>
      </c>
      <c r="P15" s="3" t="s">
        <v>88</v>
      </c>
    </row>
    <row r="16" spans="1:16" s="29" customFormat="1" x14ac:dyDescent="0.35">
      <c r="A16" s="45"/>
      <c r="B16" s="189"/>
      <c r="C16" s="190"/>
      <c r="D16" s="190"/>
      <c r="E16" s="190"/>
      <c r="F16" s="190"/>
      <c r="G16" s="190"/>
      <c r="H16" s="190"/>
      <c r="I16" s="190"/>
      <c r="J16" s="190"/>
      <c r="K16" s="190"/>
      <c r="L16" s="191"/>
      <c r="O16" s="3"/>
      <c r="P16" s="3"/>
    </row>
    <row r="17" spans="1:18" s="29" customFormat="1" x14ac:dyDescent="0.35">
      <c r="A17" s="45"/>
      <c r="B17" s="57"/>
      <c r="C17" s="58"/>
      <c r="D17" s="58"/>
      <c r="E17" s="58"/>
      <c r="F17" s="58"/>
      <c r="G17" s="58"/>
      <c r="H17" s="58"/>
      <c r="I17" s="58"/>
      <c r="J17" s="58"/>
      <c r="K17" s="58"/>
      <c r="L17" s="59"/>
    </row>
    <row r="18" spans="1:18" s="9" customFormat="1" x14ac:dyDescent="0.35">
      <c r="A18" s="16"/>
      <c r="B18" s="18"/>
      <c r="C18" s="18"/>
      <c r="D18" s="18"/>
      <c r="E18" s="19"/>
      <c r="F18" s="19"/>
      <c r="G18" s="19"/>
      <c r="H18" s="19"/>
      <c r="I18" s="19"/>
      <c r="J18" s="19"/>
      <c r="K18" s="19"/>
      <c r="L18" s="19"/>
      <c r="O18" s="17"/>
      <c r="P18" s="17"/>
    </row>
    <row r="19" spans="1:18" s="1" customFormat="1" x14ac:dyDescent="0.35">
      <c r="A19" s="16"/>
      <c r="B19" s="163" t="str">
        <f>UPPER(IF(Intro!$G$19="English",O19,P19))</f>
        <v>GLOSSAIRE</v>
      </c>
      <c r="C19" s="164"/>
      <c r="D19" s="164" t="s">
        <v>162</v>
      </c>
      <c r="E19" s="164" t="s">
        <v>163</v>
      </c>
      <c r="F19" s="164" t="s">
        <v>163</v>
      </c>
      <c r="G19" s="164" t="s">
        <v>163</v>
      </c>
      <c r="H19" s="164" t="s">
        <v>163</v>
      </c>
      <c r="I19" s="164" t="s">
        <v>163</v>
      </c>
      <c r="J19" s="164" t="s">
        <v>163</v>
      </c>
      <c r="K19" s="164" t="s">
        <v>163</v>
      </c>
      <c r="L19" s="165" t="s">
        <v>163</v>
      </c>
      <c r="M19" s="9"/>
      <c r="N19" s="7"/>
      <c r="O19" s="8" t="s">
        <v>56</v>
      </c>
      <c r="P19" s="8" t="s">
        <v>57</v>
      </c>
    </row>
    <row r="20" spans="1:18" s="29" customFormat="1" x14ac:dyDescent="0.35">
      <c r="A20" s="45"/>
      <c r="B20" s="250" t="str">
        <f>IF(Intro!$G$19="English",O20,P20)</f>
        <v>L’emploi direct</v>
      </c>
      <c r="C20" s="251"/>
      <c r="D20" s="252" t="str">
        <f>IF(Intro!$G$19="English",O21,P21)</f>
        <v>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v>
      </c>
      <c r="E20" s="252"/>
      <c r="F20" s="252"/>
      <c r="G20" s="252"/>
      <c r="H20" s="252"/>
      <c r="I20" s="252"/>
      <c r="J20" s="252"/>
      <c r="K20" s="252"/>
      <c r="L20" s="253"/>
      <c r="O20" s="3" t="s">
        <v>160</v>
      </c>
      <c r="P20" s="3" t="s">
        <v>161</v>
      </c>
    </row>
    <row r="21" spans="1:18" s="29" customFormat="1" x14ac:dyDescent="0.35">
      <c r="A21" s="45"/>
      <c r="B21" s="243"/>
      <c r="C21" s="244"/>
      <c r="D21" s="176"/>
      <c r="E21" s="176"/>
      <c r="F21" s="176"/>
      <c r="G21" s="176"/>
      <c r="H21" s="176"/>
      <c r="I21" s="176"/>
      <c r="J21" s="176"/>
      <c r="K21" s="176"/>
      <c r="L21" s="247"/>
      <c r="O21" s="3" t="s">
        <v>168</v>
      </c>
      <c r="P21" s="3" t="s">
        <v>273</v>
      </c>
      <c r="Q21" s="3"/>
      <c r="R21" s="3"/>
    </row>
    <row r="22" spans="1:18" s="29" customFormat="1" x14ac:dyDescent="0.35">
      <c r="A22" s="45"/>
      <c r="B22" s="243"/>
      <c r="C22" s="244"/>
      <c r="D22" s="176"/>
      <c r="E22" s="176"/>
      <c r="F22" s="176"/>
      <c r="G22" s="176"/>
      <c r="H22" s="176"/>
      <c r="I22" s="176"/>
      <c r="J22" s="176"/>
      <c r="K22" s="176"/>
      <c r="L22" s="247"/>
      <c r="O22" s="3"/>
      <c r="P22" s="3"/>
      <c r="Q22" s="3"/>
      <c r="R22" s="3"/>
    </row>
    <row r="23" spans="1:18" s="29" customFormat="1" x14ac:dyDescent="0.35">
      <c r="A23" s="45"/>
      <c r="B23" s="243"/>
      <c r="C23" s="244"/>
      <c r="D23" s="176"/>
      <c r="E23" s="176"/>
      <c r="F23" s="176"/>
      <c r="G23" s="176"/>
      <c r="H23" s="176"/>
      <c r="I23" s="176"/>
      <c r="J23" s="176"/>
      <c r="K23" s="176"/>
      <c r="L23" s="247"/>
      <c r="O23" s="3"/>
      <c r="P23" s="3"/>
      <c r="Q23" s="3"/>
      <c r="R23" s="3"/>
    </row>
    <row r="24" spans="1:18" s="29" customFormat="1" x14ac:dyDescent="0.35">
      <c r="A24" s="45"/>
      <c r="B24" s="243" t="str">
        <f>IF(Intro!$G$19="English",O24,P24)</f>
        <v>L'emploi indirect</v>
      </c>
      <c r="C24" s="244"/>
      <c r="D24" s="176" t="str">
        <f>IF(Intro!$G$19="English",O25,P25)</f>
        <v>Comprend le personnel des usines, comme les surveillants, les chefs d’usine et les préposés au contrôle de la qualité, mais exclut le personnel de vente et d’administration.</v>
      </c>
      <c r="E24" s="176"/>
      <c r="F24" s="176"/>
      <c r="G24" s="176"/>
      <c r="H24" s="176"/>
      <c r="I24" s="176"/>
      <c r="J24" s="176"/>
      <c r="K24" s="176"/>
      <c r="L24" s="247"/>
      <c r="O24" s="3" t="s">
        <v>181</v>
      </c>
      <c r="P24" s="3" t="s">
        <v>188</v>
      </c>
    </row>
    <row r="25" spans="1:18" x14ac:dyDescent="0.35">
      <c r="B25" s="243"/>
      <c r="C25" s="244"/>
      <c r="D25" s="176"/>
      <c r="E25" s="176"/>
      <c r="F25" s="176"/>
      <c r="G25" s="176"/>
      <c r="H25" s="176"/>
      <c r="I25" s="176"/>
      <c r="J25" s="176"/>
      <c r="K25" s="176"/>
      <c r="L25" s="247"/>
      <c r="O25" s="3" t="s">
        <v>189</v>
      </c>
      <c r="P25" s="3" t="s">
        <v>190</v>
      </c>
    </row>
    <row r="26" spans="1:18" x14ac:dyDescent="0.35">
      <c r="B26" s="245"/>
      <c r="C26" s="246"/>
      <c r="D26" s="248"/>
      <c r="E26" s="248"/>
      <c r="F26" s="248"/>
      <c r="G26" s="248"/>
      <c r="H26" s="248"/>
      <c r="I26" s="248"/>
      <c r="J26" s="248"/>
      <c r="K26" s="248"/>
      <c r="L26" s="249"/>
    </row>
  </sheetData>
  <sheetProtection algorithmName="SHA-512" hashValue="VoVm8BXYIBpZDyx4NW8NRepGNCwKYfDXts2g3iKkDwUTh6oOpl4KhS2pq+pYGwrzwHns2TjdGuQsBNV4S9oLOA==" saltValue="bsiRJEEUPLS8CjxzX9vpnA==" spinCount="100000" sheet="1" objects="1" scenarios="1" selectLockedCells="1"/>
  <mergeCells count="12">
    <mergeCell ref="B24:C26"/>
    <mergeCell ref="D24:L26"/>
    <mergeCell ref="B19:L19"/>
    <mergeCell ref="B12:L13"/>
    <mergeCell ref="B15:L16"/>
    <mergeCell ref="B20:C23"/>
    <mergeCell ref="D20:L23"/>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15"/>
  <sheetViews>
    <sheetView showGridLines="0" zoomScaleNormal="100" workbookViewId="0"/>
  </sheetViews>
  <sheetFormatPr defaultColWidth="9.453125" defaultRowHeight="14" x14ac:dyDescent="0.35"/>
  <cols>
    <col min="1" max="1" width="1.54296875" style="13" customWidth="1"/>
    <col min="2" max="12" width="14.54296875" style="2" customWidth="1"/>
    <col min="13" max="13" width="6.453125" style="3" customWidth="1"/>
    <col min="14" max="14" width="9.453125" style="3" customWidth="1"/>
    <col min="15" max="16" width="30.54296875" style="3" hidden="1" customWidth="1"/>
    <col min="17" max="17" width="9.54296875" style="3" customWidth="1"/>
    <col min="18" max="18" width="12.54296875" style="3" customWidth="1"/>
    <col min="19" max="16384" width="9.453125" style="3"/>
  </cols>
  <sheetData>
    <row r="1" spans="1:18" x14ac:dyDescent="0.35">
      <c r="O1" s="14" t="s">
        <v>270</v>
      </c>
      <c r="P1" s="14" t="s">
        <v>270</v>
      </c>
      <c r="Q1" s="14"/>
      <c r="R1" s="14"/>
    </row>
    <row r="2" spans="1:18" x14ac:dyDescent="0.35">
      <c r="B2" s="15" t="s">
        <v>0</v>
      </c>
      <c r="C2" s="15"/>
      <c r="D2" s="15"/>
      <c r="O2" s="1" t="s">
        <v>67</v>
      </c>
      <c r="P2" s="14" t="s">
        <v>77</v>
      </c>
    </row>
    <row r="3" spans="1:18" x14ac:dyDescent="0.35">
      <c r="B3" s="6"/>
      <c r="C3" s="6"/>
      <c r="D3" s="6"/>
      <c r="O3" s="5"/>
      <c r="P3" s="5"/>
    </row>
    <row r="4" spans="1:18" s="1" customFormat="1" x14ac:dyDescent="0.35">
      <c r="A4" s="16"/>
      <c r="B4" s="234" t="str">
        <f>Info!B4</f>
        <v>QUESTIONNAIRE À L’INTENTION DES SYNDICATS</v>
      </c>
      <c r="C4" s="235"/>
      <c r="D4" s="235"/>
      <c r="E4" s="235"/>
      <c r="F4" s="235"/>
      <c r="G4" s="235"/>
      <c r="H4" s="235"/>
      <c r="I4" s="235"/>
      <c r="J4" s="235"/>
      <c r="K4" s="235"/>
      <c r="L4" s="236"/>
      <c r="M4" s="7"/>
      <c r="N4" s="7"/>
      <c r="O4" s="8"/>
      <c r="P4" s="8"/>
    </row>
    <row r="5" spans="1:18" s="1" customFormat="1" x14ac:dyDescent="0.35">
      <c r="A5" s="16"/>
      <c r="B5" s="237" t="str">
        <f>Info!B5</f>
        <v>GC-2026-001</v>
      </c>
      <c r="C5" s="238"/>
      <c r="D5" s="238"/>
      <c r="E5" s="238"/>
      <c r="F5" s="238"/>
      <c r="G5" s="238"/>
      <c r="H5" s="238"/>
      <c r="I5" s="238"/>
      <c r="J5" s="238"/>
      <c r="K5" s="238"/>
      <c r="L5" s="239"/>
      <c r="M5" s="7"/>
      <c r="N5" s="7"/>
      <c r="O5" s="8"/>
      <c r="P5" s="8"/>
    </row>
    <row r="6" spans="1:18" s="9" customFormat="1" x14ac:dyDescent="0.35">
      <c r="A6" s="16"/>
      <c r="B6" s="237" t="str">
        <f>Info!B6</f>
        <v>PRODUITS DU BOIS - ARMOIRES ET VANITÉS EN BOIS MASSIF ET EN BOIS D'INGÉNIERIE</v>
      </c>
      <c r="C6" s="238"/>
      <c r="D6" s="238"/>
      <c r="E6" s="238"/>
      <c r="F6" s="238"/>
      <c r="G6" s="238"/>
      <c r="H6" s="238"/>
      <c r="I6" s="238"/>
      <c r="J6" s="238"/>
      <c r="K6" s="238"/>
      <c r="L6" s="239"/>
      <c r="O6" s="17"/>
      <c r="P6" s="17"/>
    </row>
    <row r="7" spans="1:18" s="9" customFormat="1" x14ac:dyDescent="0.35">
      <c r="A7" s="16"/>
      <c r="B7" s="96"/>
      <c r="C7" s="97"/>
      <c r="D7" s="97"/>
      <c r="E7" s="97"/>
      <c r="F7" s="97"/>
      <c r="G7" s="97"/>
      <c r="H7" s="97"/>
      <c r="I7" s="97"/>
      <c r="J7" s="97"/>
      <c r="K7" s="97"/>
      <c r="L7" s="98"/>
      <c r="O7" s="31"/>
    </row>
    <row r="8" spans="1:18" s="9" customFormat="1" x14ac:dyDescent="0.35">
      <c r="A8" s="16"/>
      <c r="B8" s="279" t="str">
        <f>IF(Intro!$G$19="English",O8,P8)</f>
        <v>Les questions suivantes font référence aux marchandises comme définies dans la description du produit de l'onglet Intro.</v>
      </c>
      <c r="C8" s="280"/>
      <c r="D8" s="280"/>
      <c r="E8" s="280"/>
      <c r="F8" s="280"/>
      <c r="G8" s="280"/>
      <c r="H8" s="280"/>
      <c r="I8" s="280"/>
      <c r="J8" s="280"/>
      <c r="K8" s="280"/>
      <c r="L8" s="281"/>
      <c r="O8" s="17" t="s">
        <v>217</v>
      </c>
      <c r="P8" s="17" t="s">
        <v>249</v>
      </c>
    </row>
    <row r="9" spans="1:18" s="9" customFormat="1" x14ac:dyDescent="0.35">
      <c r="A9" s="16"/>
      <c r="B9" s="279" t="str">
        <f>IF(Intro!$G$19="English",O9,P9)</f>
        <v>Des informations sur le produit et un glossaire de termes sont disponibles dans l'onglet Info.</v>
      </c>
      <c r="C9" s="280"/>
      <c r="D9" s="280"/>
      <c r="E9" s="280"/>
      <c r="F9" s="280"/>
      <c r="G9" s="280"/>
      <c r="H9" s="280"/>
      <c r="I9" s="280"/>
      <c r="J9" s="280"/>
      <c r="K9" s="280"/>
      <c r="L9" s="281"/>
      <c r="O9" s="17" t="s">
        <v>89</v>
      </c>
      <c r="P9" s="9" t="s">
        <v>90</v>
      </c>
    </row>
    <row r="10" spans="1:18" s="9" customFormat="1" x14ac:dyDescent="0.35">
      <c r="A10" s="16"/>
      <c r="B10" s="282" t="str">
        <f>IF(Intro!$G$19="English",O10,P10)</f>
        <v>Utilisez l'onglet AddPub si vous avez besoin de plus d'espace.</v>
      </c>
      <c r="C10" s="283"/>
      <c r="D10" s="283"/>
      <c r="E10" s="283"/>
      <c r="F10" s="283"/>
      <c r="G10" s="283"/>
      <c r="H10" s="283"/>
      <c r="I10" s="283"/>
      <c r="J10" s="283"/>
      <c r="K10" s="283"/>
      <c r="L10" s="284"/>
      <c r="O10" s="17" t="s">
        <v>91</v>
      </c>
      <c r="P10" s="17" t="s">
        <v>92</v>
      </c>
    </row>
    <row r="11" spans="1:18" s="9" customFormat="1" x14ac:dyDescent="0.35">
      <c r="A11" s="16"/>
      <c r="B11" s="18"/>
      <c r="C11" s="18"/>
      <c r="D11" s="18"/>
      <c r="E11" s="19"/>
      <c r="F11" s="19"/>
      <c r="G11" s="19"/>
      <c r="H11" s="19"/>
      <c r="I11" s="19"/>
      <c r="J11" s="19"/>
      <c r="K11" s="19"/>
      <c r="L11" s="19"/>
      <c r="O11" s="17"/>
      <c r="P11" s="17"/>
    </row>
    <row r="12" spans="1:18" x14ac:dyDescent="0.35">
      <c r="B12" s="183" t="str">
        <f>IF(Intro!$G$19="English",O12,P12)</f>
        <v>INFORMATIONS GÉNÉRALES SUR L'ENTREPRISE</v>
      </c>
      <c r="C12" s="184"/>
      <c r="D12" s="184"/>
      <c r="E12" s="184"/>
      <c r="F12" s="184"/>
      <c r="G12" s="184"/>
      <c r="H12" s="184"/>
      <c r="I12" s="184"/>
      <c r="J12" s="184"/>
      <c r="K12" s="184"/>
      <c r="L12" s="185"/>
      <c r="M12" s="29"/>
      <c r="O12" s="74" t="s">
        <v>218</v>
      </c>
      <c r="P12" s="74" t="s">
        <v>219</v>
      </c>
    </row>
    <row r="13" spans="1:18" x14ac:dyDescent="0.35">
      <c r="B13" s="262" t="s">
        <v>21</v>
      </c>
      <c r="C13" s="263"/>
      <c r="D13" s="263"/>
      <c r="E13" s="263"/>
      <c r="F13" s="263"/>
      <c r="G13" s="263"/>
      <c r="H13" s="263"/>
      <c r="I13" s="263"/>
      <c r="J13" s="263"/>
      <c r="K13" s="263"/>
      <c r="L13" s="264"/>
    </row>
    <row r="14" spans="1:18" x14ac:dyDescent="0.35">
      <c r="B14" s="20"/>
      <c r="C14" s="21"/>
      <c r="D14" s="21"/>
      <c r="E14" s="22"/>
      <c r="F14" s="22"/>
      <c r="G14" s="22"/>
      <c r="H14" s="22"/>
      <c r="I14" s="22"/>
      <c r="J14" s="22"/>
      <c r="K14" s="22"/>
      <c r="L14" s="23"/>
    </row>
    <row r="15" spans="1:18" x14ac:dyDescent="0.35">
      <c r="B15" s="189" t="str">
        <f>IF(Intro!$G$19="English",O15,P15)</f>
        <v>Donnez un bref historique de votre syndicat, en insistant plus particulièrement sur les activités concernant les employés ayant produit les marchandises.</v>
      </c>
      <c r="C15" s="190"/>
      <c r="D15" s="190"/>
      <c r="E15" s="190"/>
      <c r="F15" s="190"/>
      <c r="G15" s="190"/>
      <c r="H15" s="190"/>
      <c r="I15" s="190"/>
      <c r="J15" s="190"/>
      <c r="K15" s="190"/>
      <c r="L15" s="191"/>
      <c r="O15" s="24" t="s">
        <v>37</v>
      </c>
      <c r="P15" s="3" t="s">
        <v>38</v>
      </c>
    </row>
    <row r="16" spans="1:18" s="29" customFormat="1" x14ac:dyDescent="0.35">
      <c r="A16" s="45"/>
      <c r="B16" s="56"/>
      <c r="C16" s="46"/>
      <c r="D16" s="46"/>
      <c r="E16" s="46"/>
      <c r="F16" s="46"/>
      <c r="G16" s="46"/>
      <c r="H16" s="46"/>
      <c r="I16" s="46"/>
      <c r="J16" s="46"/>
      <c r="K16" s="46"/>
      <c r="L16" s="47"/>
    </row>
    <row r="17" spans="1:16" s="14" customFormat="1" x14ac:dyDescent="0.35">
      <c r="A17" s="13"/>
      <c r="B17" s="265"/>
      <c r="C17" s="266"/>
      <c r="D17" s="266"/>
      <c r="E17" s="266"/>
      <c r="F17" s="266"/>
      <c r="G17" s="266"/>
      <c r="H17" s="266"/>
      <c r="I17" s="266"/>
      <c r="J17" s="266"/>
      <c r="K17" s="266"/>
      <c r="L17" s="267"/>
      <c r="M17" s="29"/>
    </row>
    <row r="18" spans="1:16" s="14" customFormat="1" x14ac:dyDescent="0.35">
      <c r="A18" s="13"/>
      <c r="B18" s="265"/>
      <c r="C18" s="266"/>
      <c r="D18" s="266"/>
      <c r="E18" s="266"/>
      <c r="F18" s="266"/>
      <c r="G18" s="266"/>
      <c r="H18" s="266"/>
      <c r="I18" s="266"/>
      <c r="J18" s="266"/>
      <c r="K18" s="266"/>
      <c r="L18" s="267"/>
      <c r="M18" s="29"/>
    </row>
    <row r="19" spans="1:16" s="14" customFormat="1" x14ac:dyDescent="0.35">
      <c r="A19" s="13"/>
      <c r="B19" s="265"/>
      <c r="C19" s="266"/>
      <c r="D19" s="266"/>
      <c r="E19" s="266"/>
      <c r="F19" s="266"/>
      <c r="G19" s="266"/>
      <c r="H19" s="266"/>
      <c r="I19" s="266"/>
      <c r="J19" s="266"/>
      <c r="K19" s="266"/>
      <c r="L19" s="267"/>
      <c r="M19" s="29"/>
    </row>
    <row r="20" spans="1:16" s="14" customFormat="1" x14ac:dyDescent="0.35">
      <c r="A20" s="13"/>
      <c r="B20" s="265"/>
      <c r="C20" s="266"/>
      <c r="D20" s="266"/>
      <c r="E20" s="266"/>
      <c r="F20" s="266"/>
      <c r="G20" s="266"/>
      <c r="H20" s="266"/>
      <c r="I20" s="266"/>
      <c r="J20" s="266"/>
      <c r="K20" s="266"/>
      <c r="L20" s="267"/>
      <c r="M20" s="29"/>
    </row>
    <row r="21" spans="1:16" s="14" customFormat="1" x14ac:dyDescent="0.35">
      <c r="A21" s="13"/>
      <c r="B21" s="265"/>
      <c r="C21" s="266"/>
      <c r="D21" s="266"/>
      <c r="E21" s="266"/>
      <c r="F21" s="266"/>
      <c r="G21" s="266"/>
      <c r="H21" s="266"/>
      <c r="I21" s="266"/>
      <c r="J21" s="266"/>
      <c r="K21" s="266"/>
      <c r="L21" s="267"/>
      <c r="M21" s="29"/>
    </row>
    <row r="22" spans="1:16" s="14" customFormat="1" x14ac:dyDescent="0.35">
      <c r="A22" s="13"/>
      <c r="B22" s="265"/>
      <c r="C22" s="266"/>
      <c r="D22" s="266"/>
      <c r="E22" s="266"/>
      <c r="F22" s="266"/>
      <c r="G22" s="266"/>
      <c r="H22" s="266"/>
      <c r="I22" s="266"/>
      <c r="J22" s="266"/>
      <c r="K22" s="266"/>
      <c r="L22" s="267"/>
      <c r="M22" s="29"/>
    </row>
    <row r="23" spans="1:16" s="14" customFormat="1" x14ac:dyDescent="0.35">
      <c r="A23" s="13"/>
      <c r="B23" s="265"/>
      <c r="C23" s="266"/>
      <c r="D23" s="266"/>
      <c r="E23" s="266"/>
      <c r="F23" s="266"/>
      <c r="G23" s="266"/>
      <c r="H23" s="266"/>
      <c r="I23" s="266"/>
      <c r="J23" s="266"/>
      <c r="K23" s="266"/>
      <c r="L23" s="267"/>
      <c r="M23" s="29"/>
    </row>
    <row r="24" spans="1:16" s="14" customFormat="1" x14ac:dyDescent="0.35">
      <c r="A24" s="13"/>
      <c r="B24" s="265"/>
      <c r="C24" s="266"/>
      <c r="D24" s="266"/>
      <c r="E24" s="266"/>
      <c r="F24" s="266"/>
      <c r="G24" s="266"/>
      <c r="H24" s="266"/>
      <c r="I24" s="266"/>
      <c r="J24" s="266"/>
      <c r="K24" s="266"/>
      <c r="L24" s="267"/>
      <c r="M24" s="29"/>
    </row>
    <row r="25" spans="1:16" s="29" customFormat="1" x14ac:dyDescent="0.35">
      <c r="A25" s="45"/>
      <c r="B25" s="57"/>
      <c r="C25" s="58"/>
      <c r="D25" s="58"/>
      <c r="E25" s="58"/>
      <c r="F25" s="58"/>
      <c r="G25" s="58"/>
      <c r="H25" s="58"/>
      <c r="I25" s="58"/>
      <c r="J25" s="58"/>
      <c r="K25" s="58"/>
      <c r="L25" s="59"/>
    </row>
    <row r="26" spans="1:16" s="9" customFormat="1" x14ac:dyDescent="0.35">
      <c r="A26" s="16"/>
      <c r="B26" s="18"/>
      <c r="C26" s="18"/>
      <c r="D26" s="18"/>
      <c r="E26" s="19"/>
      <c r="F26" s="19"/>
      <c r="G26" s="19"/>
      <c r="H26" s="19"/>
      <c r="I26" s="19"/>
      <c r="J26" s="19"/>
      <c r="K26" s="19"/>
      <c r="L26" s="19"/>
      <c r="O26" s="17"/>
      <c r="P26" s="17"/>
    </row>
    <row r="27" spans="1:16" x14ac:dyDescent="0.35">
      <c r="B27" s="183" t="s">
        <v>220</v>
      </c>
      <c r="C27" s="184"/>
      <c r="D27" s="184"/>
      <c r="E27" s="184"/>
      <c r="F27" s="184"/>
      <c r="G27" s="184"/>
      <c r="H27" s="184"/>
      <c r="I27" s="184"/>
      <c r="J27" s="184"/>
      <c r="K27" s="184"/>
      <c r="L27" s="185"/>
      <c r="M27" s="29"/>
    </row>
    <row r="28" spans="1:16" s="14" customFormat="1" x14ac:dyDescent="0.35">
      <c r="A28" s="13"/>
      <c r="B28" s="262" t="s">
        <v>22</v>
      </c>
      <c r="C28" s="263"/>
      <c r="D28" s="263"/>
      <c r="E28" s="263"/>
      <c r="F28" s="263"/>
      <c r="G28" s="263"/>
      <c r="H28" s="263"/>
      <c r="I28" s="263"/>
      <c r="J28" s="263"/>
      <c r="K28" s="263"/>
      <c r="L28" s="264"/>
      <c r="M28" s="54"/>
    </row>
    <row r="29" spans="1:16" s="29" customFormat="1" x14ac:dyDescent="0.35">
      <c r="A29" s="45"/>
      <c r="B29" s="56"/>
      <c r="C29" s="46"/>
      <c r="D29" s="46"/>
      <c r="E29" s="46"/>
      <c r="F29" s="46"/>
      <c r="G29" s="46"/>
      <c r="H29" s="46"/>
      <c r="I29" s="46"/>
      <c r="J29" s="46"/>
      <c r="K29" s="46"/>
      <c r="L29" s="47"/>
    </row>
    <row r="30" spans="1:16" s="29" customFormat="1" ht="14.25" customHeight="1" x14ac:dyDescent="0.35">
      <c r="A30" s="45"/>
      <c r="B30" s="166" t="str">
        <f>IF(Intro!$G$19="English",O30,P30)</f>
        <v>Dresser la liste des dénominations sociales et des adresses de toutes les installations au Canada qui emploient vos membres impliqués dans la production des marchandises depuis le 1er janvier 2023.</v>
      </c>
      <c r="C30" s="167"/>
      <c r="D30" s="167"/>
      <c r="E30" s="167"/>
      <c r="F30" s="167"/>
      <c r="G30" s="167"/>
      <c r="H30" s="167"/>
      <c r="I30" s="167"/>
      <c r="J30" s="167"/>
      <c r="K30" s="167"/>
      <c r="L30" s="168"/>
      <c r="O30" s="29"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29"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29" customFormat="1" x14ac:dyDescent="0.35">
      <c r="A31" s="45"/>
      <c r="B31" s="56"/>
      <c r="C31" s="46"/>
      <c r="D31" s="46"/>
      <c r="E31" s="46"/>
      <c r="F31" s="46"/>
      <c r="G31" s="46"/>
      <c r="H31" s="46"/>
      <c r="I31" s="46"/>
      <c r="J31" s="46"/>
      <c r="K31" s="46"/>
      <c r="L31" s="47"/>
      <c r="O31" s="3" t="s">
        <v>39</v>
      </c>
      <c r="P31" s="3" t="s">
        <v>42</v>
      </c>
    </row>
    <row r="32" spans="1:16" x14ac:dyDescent="0.35">
      <c r="B32" s="80"/>
      <c r="C32" s="268" t="str">
        <f>IF(Intro!$G$19="English",O31,P31)</f>
        <v xml:space="preserve">Dénomination sociale de l’entreprise et installation </v>
      </c>
      <c r="D32" s="268"/>
      <c r="E32" s="268"/>
      <c r="F32" s="268" t="str">
        <f>IF(Intro!$G$19="English",O32,P32)</f>
        <v>Adresse de l’installation</v>
      </c>
      <c r="G32" s="268"/>
      <c r="H32" s="268"/>
      <c r="I32" s="268"/>
      <c r="J32" s="268" t="str">
        <f>IF(Intro!$G$19="English",O33,P33)</f>
        <v>Section locale du syndicat ou unité de négociation</v>
      </c>
      <c r="K32" s="268"/>
      <c r="L32" s="269"/>
      <c r="O32" s="3" t="s">
        <v>40</v>
      </c>
      <c r="P32" s="3" t="s">
        <v>43</v>
      </c>
    </row>
    <row r="33" spans="2:16" x14ac:dyDescent="0.35">
      <c r="B33" s="80"/>
      <c r="C33" s="268"/>
      <c r="D33" s="268"/>
      <c r="E33" s="268"/>
      <c r="F33" s="268"/>
      <c r="G33" s="268"/>
      <c r="H33" s="268"/>
      <c r="I33" s="268"/>
      <c r="J33" s="268"/>
      <c r="K33" s="268"/>
      <c r="L33" s="269"/>
      <c r="O33" s="3" t="s">
        <v>41</v>
      </c>
      <c r="P33" s="3" t="s">
        <v>243</v>
      </c>
    </row>
    <row r="34" spans="2:16" x14ac:dyDescent="0.35">
      <c r="B34" s="287">
        <v>1</v>
      </c>
      <c r="C34" s="219"/>
      <c r="D34" s="219"/>
      <c r="E34" s="219"/>
      <c r="F34" s="219"/>
      <c r="G34" s="219"/>
      <c r="H34" s="219"/>
      <c r="I34" s="219"/>
      <c r="J34" s="219"/>
      <c r="K34" s="219"/>
      <c r="L34" s="220"/>
    </row>
    <row r="35" spans="2:16" x14ac:dyDescent="0.35">
      <c r="B35" s="287"/>
      <c r="C35" s="219"/>
      <c r="D35" s="219"/>
      <c r="E35" s="219"/>
      <c r="F35" s="219"/>
      <c r="G35" s="219"/>
      <c r="H35" s="219"/>
      <c r="I35" s="219"/>
      <c r="J35" s="219"/>
      <c r="K35" s="219"/>
      <c r="L35" s="220"/>
    </row>
    <row r="36" spans="2:16" x14ac:dyDescent="0.35">
      <c r="B36" s="287">
        <v>2</v>
      </c>
      <c r="C36" s="219"/>
      <c r="D36" s="219"/>
      <c r="E36" s="219"/>
      <c r="F36" s="219"/>
      <c r="G36" s="219"/>
      <c r="H36" s="219"/>
      <c r="I36" s="219"/>
      <c r="J36" s="219"/>
      <c r="K36" s="219"/>
      <c r="L36" s="220"/>
    </row>
    <row r="37" spans="2:16" x14ac:dyDescent="0.35">
      <c r="B37" s="287"/>
      <c r="C37" s="219"/>
      <c r="D37" s="219"/>
      <c r="E37" s="219"/>
      <c r="F37" s="219"/>
      <c r="G37" s="219"/>
      <c r="H37" s="219"/>
      <c r="I37" s="219"/>
      <c r="J37" s="219"/>
      <c r="K37" s="219"/>
      <c r="L37" s="220"/>
    </row>
    <row r="38" spans="2:16" x14ac:dyDescent="0.35">
      <c r="B38" s="287">
        <v>3</v>
      </c>
      <c r="C38" s="219"/>
      <c r="D38" s="219"/>
      <c r="E38" s="219"/>
      <c r="F38" s="219"/>
      <c r="G38" s="219"/>
      <c r="H38" s="219"/>
      <c r="I38" s="219"/>
      <c r="J38" s="219"/>
      <c r="K38" s="219"/>
      <c r="L38" s="220"/>
    </row>
    <row r="39" spans="2:16" x14ac:dyDescent="0.35">
      <c r="B39" s="287"/>
      <c r="C39" s="219"/>
      <c r="D39" s="219"/>
      <c r="E39" s="219"/>
      <c r="F39" s="219"/>
      <c r="G39" s="219"/>
      <c r="H39" s="219"/>
      <c r="I39" s="219"/>
      <c r="J39" s="219"/>
      <c r="K39" s="219"/>
      <c r="L39" s="220"/>
    </row>
    <row r="40" spans="2:16" x14ac:dyDescent="0.35">
      <c r="B40" s="287">
        <v>4</v>
      </c>
      <c r="C40" s="219"/>
      <c r="D40" s="219"/>
      <c r="E40" s="219"/>
      <c r="F40" s="219"/>
      <c r="G40" s="219"/>
      <c r="H40" s="219"/>
      <c r="I40" s="219"/>
      <c r="J40" s="219"/>
      <c r="K40" s="219"/>
      <c r="L40" s="220"/>
    </row>
    <row r="41" spans="2:16" x14ac:dyDescent="0.35">
      <c r="B41" s="287"/>
      <c r="C41" s="219"/>
      <c r="D41" s="219"/>
      <c r="E41" s="219"/>
      <c r="F41" s="219"/>
      <c r="G41" s="219"/>
      <c r="H41" s="219"/>
      <c r="I41" s="219"/>
      <c r="J41" s="219"/>
      <c r="K41" s="219"/>
      <c r="L41" s="220"/>
    </row>
    <row r="42" spans="2:16" x14ac:dyDescent="0.35">
      <c r="B42" s="287">
        <v>5</v>
      </c>
      <c r="C42" s="219"/>
      <c r="D42" s="219"/>
      <c r="E42" s="219"/>
      <c r="F42" s="219"/>
      <c r="G42" s="219"/>
      <c r="H42" s="219"/>
      <c r="I42" s="219"/>
      <c r="J42" s="219"/>
      <c r="K42" s="219"/>
      <c r="L42" s="220"/>
    </row>
    <row r="43" spans="2:16" x14ac:dyDescent="0.35">
      <c r="B43" s="287"/>
      <c r="C43" s="219"/>
      <c r="D43" s="219"/>
      <c r="E43" s="219"/>
      <c r="F43" s="219"/>
      <c r="G43" s="219"/>
      <c r="H43" s="219"/>
      <c r="I43" s="219"/>
      <c r="J43" s="219"/>
      <c r="K43" s="219"/>
      <c r="L43" s="220"/>
    </row>
    <row r="44" spans="2:16" x14ac:dyDescent="0.35">
      <c r="B44" s="287">
        <v>6</v>
      </c>
      <c r="C44" s="219"/>
      <c r="D44" s="219"/>
      <c r="E44" s="219"/>
      <c r="F44" s="219"/>
      <c r="G44" s="219"/>
      <c r="H44" s="219"/>
      <c r="I44" s="219"/>
      <c r="J44" s="219"/>
      <c r="K44" s="219"/>
      <c r="L44" s="220"/>
    </row>
    <row r="45" spans="2:16" x14ac:dyDescent="0.35">
      <c r="B45" s="287"/>
      <c r="C45" s="219"/>
      <c r="D45" s="219"/>
      <c r="E45" s="219"/>
      <c r="F45" s="219"/>
      <c r="G45" s="219"/>
      <c r="H45" s="219"/>
      <c r="I45" s="219"/>
      <c r="J45" s="219"/>
      <c r="K45" s="219"/>
      <c r="L45" s="220"/>
    </row>
    <row r="46" spans="2:16" x14ac:dyDescent="0.35">
      <c r="B46" s="287">
        <v>7</v>
      </c>
      <c r="C46" s="219"/>
      <c r="D46" s="219"/>
      <c r="E46" s="219"/>
      <c r="F46" s="219"/>
      <c r="G46" s="219"/>
      <c r="H46" s="219"/>
      <c r="I46" s="219"/>
      <c r="J46" s="219"/>
      <c r="K46" s="219"/>
      <c r="L46" s="220"/>
    </row>
    <row r="47" spans="2:16" x14ac:dyDescent="0.35">
      <c r="B47" s="287"/>
      <c r="C47" s="219"/>
      <c r="D47" s="219"/>
      <c r="E47" s="219"/>
      <c r="F47" s="219"/>
      <c r="G47" s="219"/>
      <c r="H47" s="219"/>
      <c r="I47" s="219"/>
      <c r="J47" s="219"/>
      <c r="K47" s="219"/>
      <c r="L47" s="220"/>
    </row>
    <row r="48" spans="2:16" x14ac:dyDescent="0.35">
      <c r="B48" s="287">
        <v>8</v>
      </c>
      <c r="C48" s="219"/>
      <c r="D48" s="219"/>
      <c r="E48" s="219"/>
      <c r="F48" s="219"/>
      <c r="G48" s="219"/>
      <c r="H48" s="219"/>
      <c r="I48" s="219"/>
      <c r="J48" s="219"/>
      <c r="K48" s="219"/>
      <c r="L48" s="220"/>
    </row>
    <row r="49" spans="1:16" x14ac:dyDescent="0.35">
      <c r="B49" s="287"/>
      <c r="C49" s="219"/>
      <c r="D49" s="219"/>
      <c r="E49" s="219"/>
      <c r="F49" s="219"/>
      <c r="G49" s="219"/>
      <c r="H49" s="219"/>
      <c r="I49" s="219"/>
      <c r="J49" s="219"/>
      <c r="K49" s="219"/>
      <c r="L49" s="220"/>
    </row>
    <row r="50" spans="1:16" x14ac:dyDescent="0.35">
      <c r="B50" s="287">
        <v>9</v>
      </c>
      <c r="C50" s="219"/>
      <c r="D50" s="219"/>
      <c r="E50" s="219"/>
      <c r="F50" s="219"/>
      <c r="G50" s="219"/>
      <c r="H50" s="219"/>
      <c r="I50" s="219"/>
      <c r="J50" s="219"/>
      <c r="K50" s="219"/>
      <c r="L50" s="220"/>
    </row>
    <row r="51" spans="1:16" x14ac:dyDescent="0.35">
      <c r="B51" s="287"/>
      <c r="C51" s="219"/>
      <c r="D51" s="219"/>
      <c r="E51" s="219"/>
      <c r="F51" s="219"/>
      <c r="G51" s="219"/>
      <c r="H51" s="219"/>
      <c r="I51" s="219"/>
      <c r="J51" s="219"/>
      <c r="K51" s="219"/>
      <c r="L51" s="220"/>
    </row>
    <row r="52" spans="1:16" x14ac:dyDescent="0.35">
      <c r="B52" s="287">
        <v>10</v>
      </c>
      <c r="C52" s="219"/>
      <c r="D52" s="219"/>
      <c r="E52" s="219"/>
      <c r="F52" s="219"/>
      <c r="G52" s="219"/>
      <c r="H52" s="219"/>
      <c r="I52" s="219"/>
      <c r="J52" s="219"/>
      <c r="K52" s="219"/>
      <c r="L52" s="220"/>
    </row>
    <row r="53" spans="1:16" x14ac:dyDescent="0.35">
      <c r="B53" s="287"/>
      <c r="C53" s="219"/>
      <c r="D53" s="219"/>
      <c r="E53" s="219"/>
      <c r="F53" s="219"/>
      <c r="G53" s="219"/>
      <c r="H53" s="219"/>
      <c r="I53" s="219"/>
      <c r="J53" s="219"/>
      <c r="K53" s="219"/>
      <c r="L53" s="220"/>
    </row>
    <row r="54" spans="1:16" s="29" customFormat="1" x14ac:dyDescent="0.35">
      <c r="A54" s="13"/>
      <c r="B54" s="57"/>
      <c r="C54" s="58"/>
      <c r="D54" s="58"/>
      <c r="E54" s="58"/>
      <c r="F54" s="58"/>
      <c r="G54" s="58"/>
      <c r="H54" s="58"/>
      <c r="I54" s="58"/>
      <c r="J54" s="58"/>
      <c r="K54" s="58"/>
      <c r="L54" s="59"/>
    </row>
    <row r="55" spans="1:16" x14ac:dyDescent="0.35">
      <c r="B55" s="259" t="s">
        <v>23</v>
      </c>
      <c r="C55" s="260"/>
      <c r="D55" s="260"/>
      <c r="E55" s="260"/>
      <c r="F55" s="260"/>
      <c r="G55" s="260"/>
      <c r="H55" s="260"/>
      <c r="I55" s="260"/>
      <c r="J55" s="260"/>
      <c r="K55" s="260"/>
      <c r="L55" s="261"/>
    </row>
    <row r="56" spans="1:16" x14ac:dyDescent="0.35">
      <c r="B56" s="20"/>
      <c r="C56" s="21"/>
      <c r="D56" s="21"/>
      <c r="E56" s="22"/>
      <c r="F56" s="22"/>
      <c r="G56" s="22"/>
      <c r="H56" s="22"/>
      <c r="I56" s="22"/>
      <c r="J56" s="22"/>
      <c r="K56" s="22"/>
      <c r="L56" s="23"/>
    </row>
    <row r="57" spans="1:16" x14ac:dyDescent="0.35">
      <c r="B57" s="189" t="str">
        <f>IF(Intro!$G$19="English",O57,P57)</f>
        <v>Indiquez le nombre de vos membres impliqués dans la production des marchandises depuis le 1er janvier 2023.</v>
      </c>
      <c r="C57" s="190"/>
      <c r="D57" s="190"/>
      <c r="E57" s="190"/>
      <c r="F57" s="190"/>
      <c r="G57" s="190"/>
      <c r="H57" s="190"/>
      <c r="I57" s="190"/>
      <c r="J57" s="190"/>
      <c r="K57" s="190"/>
      <c r="L57" s="191"/>
      <c r="O57" s="24" t="str">
        <f>"Provide the number of your members involved in the production of the goods since January 1, "&amp;Variables!B6&amp;"."</f>
        <v>Provide the number of your members involved in the production of the goods since January 1, 2023.</v>
      </c>
      <c r="P57" s="3" t="str">
        <f>"Indiquez le nombre de vos membres impliqués dans la production des marchandises depuis le 1er janvier "&amp;Variables!B6&amp;"."</f>
        <v>Indiquez le nombre de vos membres impliqués dans la production des marchandises depuis le 1er janvier 2023.</v>
      </c>
    </row>
    <row r="58" spans="1:16" x14ac:dyDescent="0.35">
      <c r="B58" s="37"/>
      <c r="C58" s="38"/>
      <c r="D58" s="21"/>
      <c r="E58" s="22"/>
      <c r="F58" s="22"/>
      <c r="G58" s="22"/>
      <c r="H58" s="22"/>
      <c r="I58" s="22"/>
      <c r="J58" s="22"/>
      <c r="K58" s="22"/>
      <c r="L58" s="23"/>
      <c r="O58" s="24"/>
    </row>
    <row r="59" spans="1:16" x14ac:dyDescent="0.35">
      <c r="B59" s="295" t="str">
        <f>IF(Intro!$G$19="English",O59,P59)</f>
        <v>Membres employés</v>
      </c>
      <c r="C59" s="296"/>
      <c r="D59" s="296"/>
      <c r="E59" s="296"/>
      <c r="F59" s="296"/>
      <c r="G59" s="297"/>
      <c r="H59" s="301">
        <f>Variables!$B$6</f>
        <v>2023</v>
      </c>
      <c r="I59" s="301">
        <f>H59+1</f>
        <v>2024</v>
      </c>
      <c r="J59" s="301">
        <f>I59+1</f>
        <v>2025</v>
      </c>
      <c r="K59" s="22"/>
      <c r="L59" s="23"/>
      <c r="O59" s="3" t="s">
        <v>123</v>
      </c>
      <c r="P59" s="3" t="s">
        <v>124</v>
      </c>
    </row>
    <row r="60" spans="1:16" x14ac:dyDescent="0.35">
      <c r="B60" s="298"/>
      <c r="C60" s="299"/>
      <c r="D60" s="299"/>
      <c r="E60" s="299"/>
      <c r="F60" s="299"/>
      <c r="G60" s="300"/>
      <c r="H60" s="302"/>
      <c r="I60" s="302"/>
      <c r="J60" s="302"/>
      <c r="K60" s="22"/>
      <c r="L60" s="23"/>
    </row>
    <row r="61" spans="1:16" x14ac:dyDescent="0.35">
      <c r="B61" s="285" t="str">
        <f>IF(C34="","-",C34)</f>
        <v>-</v>
      </c>
      <c r="C61" s="286"/>
      <c r="D61" s="286"/>
      <c r="E61" s="286"/>
      <c r="F61" s="286"/>
      <c r="G61" s="81" t="s">
        <v>107</v>
      </c>
      <c r="H61" s="82"/>
      <c r="I61" s="82"/>
      <c r="J61" s="82"/>
      <c r="K61" s="22"/>
      <c r="L61" s="23"/>
    </row>
    <row r="62" spans="1:16" x14ac:dyDescent="0.35">
      <c r="B62" s="285" t="str">
        <f>IF(C36="","-",C36)</f>
        <v>-</v>
      </c>
      <c r="C62" s="286"/>
      <c r="D62" s="286"/>
      <c r="E62" s="286"/>
      <c r="F62" s="286"/>
      <c r="G62" s="81" t="s">
        <v>107</v>
      </c>
      <c r="H62" s="82"/>
      <c r="I62" s="82"/>
      <c r="J62" s="82"/>
      <c r="K62" s="22"/>
      <c r="L62" s="23"/>
    </row>
    <row r="63" spans="1:16" x14ac:dyDescent="0.35">
      <c r="B63" s="285" t="str">
        <f>IF(C38="","-",C38)</f>
        <v>-</v>
      </c>
      <c r="C63" s="286"/>
      <c r="D63" s="286"/>
      <c r="E63" s="286"/>
      <c r="F63" s="286"/>
      <c r="G63" s="81" t="s">
        <v>107</v>
      </c>
      <c r="H63" s="82"/>
      <c r="I63" s="82"/>
      <c r="J63" s="82"/>
      <c r="K63" s="22"/>
      <c r="L63" s="23"/>
    </row>
    <row r="64" spans="1:16" x14ac:dyDescent="0.35">
      <c r="B64" s="285" t="str">
        <f>IF(C40="","-",C40)</f>
        <v>-</v>
      </c>
      <c r="C64" s="286"/>
      <c r="D64" s="286"/>
      <c r="E64" s="286"/>
      <c r="F64" s="286"/>
      <c r="G64" s="81" t="s">
        <v>107</v>
      </c>
      <c r="H64" s="82"/>
      <c r="I64" s="82"/>
      <c r="J64" s="82"/>
      <c r="K64" s="22"/>
      <c r="L64" s="23"/>
    </row>
    <row r="65" spans="1:16" x14ac:dyDescent="0.35">
      <c r="B65" s="285" t="str">
        <f>IF(C42="","-",C42)</f>
        <v>-</v>
      </c>
      <c r="C65" s="286"/>
      <c r="D65" s="286"/>
      <c r="E65" s="286"/>
      <c r="F65" s="286"/>
      <c r="G65" s="81" t="s">
        <v>107</v>
      </c>
      <c r="H65" s="82"/>
      <c r="I65" s="82"/>
      <c r="J65" s="82"/>
      <c r="K65" s="22"/>
      <c r="L65" s="23"/>
    </row>
    <row r="66" spans="1:16" x14ac:dyDescent="0.35">
      <c r="B66" s="285" t="str">
        <f>IF(C44="","-",C44)</f>
        <v>-</v>
      </c>
      <c r="C66" s="286"/>
      <c r="D66" s="286"/>
      <c r="E66" s="286"/>
      <c r="F66" s="286"/>
      <c r="G66" s="81" t="s">
        <v>107</v>
      </c>
      <c r="H66" s="82"/>
      <c r="I66" s="82"/>
      <c r="J66" s="82"/>
      <c r="K66" s="22"/>
      <c r="L66" s="23"/>
    </row>
    <row r="67" spans="1:16" x14ac:dyDescent="0.35">
      <c r="B67" s="285" t="str">
        <f>IF(C46="","-",C46)</f>
        <v>-</v>
      </c>
      <c r="C67" s="286"/>
      <c r="D67" s="286"/>
      <c r="E67" s="286"/>
      <c r="F67" s="286"/>
      <c r="G67" s="81" t="s">
        <v>107</v>
      </c>
      <c r="H67" s="82"/>
      <c r="I67" s="82"/>
      <c r="J67" s="82"/>
      <c r="K67" s="22"/>
      <c r="L67" s="23"/>
    </row>
    <row r="68" spans="1:16" x14ac:dyDescent="0.35">
      <c r="B68" s="285" t="str">
        <f>IF(C48="","-",C48)</f>
        <v>-</v>
      </c>
      <c r="C68" s="286"/>
      <c r="D68" s="286"/>
      <c r="E68" s="286"/>
      <c r="F68" s="286"/>
      <c r="G68" s="81" t="s">
        <v>107</v>
      </c>
      <c r="H68" s="82"/>
      <c r="I68" s="82"/>
      <c r="J68" s="82"/>
      <c r="K68" s="22"/>
      <c r="L68" s="23"/>
    </row>
    <row r="69" spans="1:16" x14ac:dyDescent="0.35">
      <c r="B69" s="285" t="str">
        <f>IF(C50="","-",C50)</f>
        <v>-</v>
      </c>
      <c r="C69" s="286"/>
      <c r="D69" s="286"/>
      <c r="E69" s="286"/>
      <c r="F69" s="286"/>
      <c r="G69" s="81" t="s">
        <v>107</v>
      </c>
      <c r="H69" s="82"/>
      <c r="I69" s="82"/>
      <c r="J69" s="82"/>
      <c r="K69" s="22"/>
      <c r="L69" s="23"/>
    </row>
    <row r="70" spans="1:16" x14ac:dyDescent="0.35">
      <c r="B70" s="285" t="str">
        <f>IF(C52="","-",C52)</f>
        <v>-</v>
      </c>
      <c r="C70" s="286"/>
      <c r="D70" s="286"/>
      <c r="E70" s="286"/>
      <c r="F70" s="286"/>
      <c r="G70" s="81" t="s">
        <v>107</v>
      </c>
      <c r="H70" s="82"/>
      <c r="I70" s="82"/>
      <c r="J70" s="82"/>
      <c r="K70" s="22"/>
      <c r="L70" s="23"/>
    </row>
    <row r="71" spans="1:16" s="14" customFormat="1" x14ac:dyDescent="0.35">
      <c r="A71" s="13"/>
      <c r="B71" s="288" t="str">
        <f>IF(Intro!$G$19="English",O71,P71)</f>
        <v>Nombre total de membres employés</v>
      </c>
      <c r="C71" s="289"/>
      <c r="D71" s="289"/>
      <c r="E71" s="289"/>
      <c r="F71" s="289"/>
      <c r="G71" s="83" t="s">
        <v>107</v>
      </c>
      <c r="H71" s="84">
        <f>SUM(H61:H70)</f>
        <v>0</v>
      </c>
      <c r="I71" s="84">
        <f t="shared" ref="I71:J71" si="0">SUM(I61:I70)</f>
        <v>0</v>
      </c>
      <c r="J71" s="84">
        <f t="shared" si="0"/>
        <v>0</v>
      </c>
      <c r="K71" s="22"/>
      <c r="L71" s="23"/>
      <c r="O71" s="14" t="s">
        <v>125</v>
      </c>
      <c r="P71" s="14" t="s">
        <v>127</v>
      </c>
    </row>
    <row r="72" spans="1:16" s="14" customFormat="1" x14ac:dyDescent="0.35">
      <c r="A72" s="13"/>
      <c r="B72" s="290" t="str">
        <f>IF(Intro!$G$19="English",O72,P72)</f>
        <v>Total des lieux de travail syndiqués</v>
      </c>
      <c r="C72" s="291"/>
      <c r="D72" s="291"/>
      <c r="E72" s="291"/>
      <c r="F72" s="291"/>
      <c r="G72" s="83" t="s">
        <v>107</v>
      </c>
      <c r="H72" s="84">
        <f>COUNTIFS(H61:H70,"&gt;0")</f>
        <v>0</v>
      </c>
      <c r="I72" s="84">
        <f t="shared" ref="I72:J72" si="1">COUNTIFS(I61:I70,"&gt;0")</f>
        <v>0</v>
      </c>
      <c r="J72" s="84">
        <f t="shared" si="1"/>
        <v>0</v>
      </c>
      <c r="K72" s="22"/>
      <c r="L72" s="23"/>
      <c r="O72" s="14" t="s">
        <v>126</v>
      </c>
      <c r="P72" s="14" t="s">
        <v>128</v>
      </c>
    </row>
    <row r="73" spans="1:16" s="29" customFormat="1" x14ac:dyDescent="0.35">
      <c r="A73" s="45"/>
      <c r="B73" s="57"/>
      <c r="C73" s="58"/>
      <c r="D73" s="58"/>
      <c r="E73" s="58"/>
      <c r="F73" s="58"/>
      <c r="G73" s="58"/>
      <c r="H73" s="58"/>
      <c r="I73" s="58"/>
      <c r="J73" s="58"/>
      <c r="K73" s="58"/>
      <c r="L73" s="59"/>
    </row>
    <row r="74" spans="1:16" s="14" customFormat="1" x14ac:dyDescent="0.35">
      <c r="A74" s="13"/>
      <c r="B74" s="259" t="s">
        <v>24</v>
      </c>
      <c r="C74" s="260"/>
      <c r="D74" s="260"/>
      <c r="E74" s="260"/>
      <c r="F74" s="260"/>
      <c r="G74" s="260"/>
      <c r="H74" s="260"/>
      <c r="I74" s="260"/>
      <c r="J74" s="260"/>
      <c r="K74" s="260"/>
      <c r="L74" s="261"/>
      <c r="M74" s="54"/>
    </row>
    <row r="75" spans="1:16" s="29" customFormat="1" x14ac:dyDescent="0.35">
      <c r="A75" s="45"/>
      <c r="B75" s="56"/>
      <c r="C75" s="46"/>
      <c r="D75" s="46"/>
      <c r="E75" s="46"/>
      <c r="F75" s="46"/>
      <c r="G75" s="46"/>
      <c r="H75" s="46"/>
      <c r="I75" s="46"/>
      <c r="J75" s="46"/>
      <c r="K75" s="46"/>
      <c r="L75" s="47"/>
    </row>
    <row r="76" spans="1:16" s="29" customFormat="1" x14ac:dyDescent="0.35">
      <c r="A76" s="45"/>
      <c r="B76" s="166" t="str">
        <f>IF(Intro!$G$19="English",O76,P76)</f>
        <v>Fournissez des détails sur tout changement important dans l’adhésion et la syndicalisation des lieux de travail impliqués dans la production des marchandises depuis le 1er janvier 2023.</v>
      </c>
      <c r="C76" s="167"/>
      <c r="D76" s="167"/>
      <c r="E76" s="167"/>
      <c r="F76" s="167"/>
      <c r="G76" s="167"/>
      <c r="H76" s="167"/>
      <c r="I76" s="167"/>
      <c r="J76" s="167"/>
      <c r="K76" s="167"/>
      <c r="L76" s="168"/>
      <c r="O76" s="29"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6" s="29"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7" spans="1:16" s="29" customFormat="1" x14ac:dyDescent="0.35">
      <c r="A77" s="45"/>
      <c r="B77" s="56"/>
      <c r="C77" s="46"/>
      <c r="D77" s="46"/>
      <c r="E77" s="46"/>
      <c r="F77" s="46"/>
      <c r="G77" s="46"/>
      <c r="H77" s="46"/>
      <c r="I77" s="46"/>
      <c r="J77" s="46"/>
      <c r="K77" s="46"/>
      <c r="L77" s="47"/>
    </row>
    <row r="78" spans="1:16" x14ac:dyDescent="0.35">
      <c r="B78" s="80"/>
      <c r="C78" s="268" t="str">
        <f>IF(Intro!$G$19="English",O78,P78)</f>
        <v xml:space="preserve">Dénomination sociale de l’entreprise et installation </v>
      </c>
      <c r="D78" s="268"/>
      <c r="E78" s="268"/>
      <c r="F78" s="257" t="str">
        <f>IF(Intro!$G$19="English",O80,P80)</f>
        <v>Actions touchant les membres (fermeture, cession d'actifs, des changements technologiques ou autres changements)</v>
      </c>
      <c r="G78" s="257"/>
      <c r="H78" s="257"/>
      <c r="I78" s="257"/>
      <c r="J78" s="257"/>
      <c r="K78" s="257"/>
      <c r="L78" s="258"/>
      <c r="O78" s="3" t="s">
        <v>39</v>
      </c>
      <c r="P78" s="3" t="s">
        <v>42</v>
      </c>
    </row>
    <row r="79" spans="1:16" x14ac:dyDescent="0.35">
      <c r="B79" s="80"/>
      <c r="C79" s="268"/>
      <c r="D79" s="268"/>
      <c r="E79" s="268"/>
      <c r="F79" s="257"/>
      <c r="G79" s="257"/>
      <c r="H79" s="257"/>
      <c r="I79" s="257"/>
      <c r="J79" s="257"/>
      <c r="K79" s="257"/>
      <c r="L79" s="258"/>
    </row>
    <row r="80" spans="1:16" x14ac:dyDescent="0.35">
      <c r="B80" s="287">
        <v>1</v>
      </c>
      <c r="C80" s="255" t="str">
        <f>IF(C34="","-",C34)</f>
        <v>-</v>
      </c>
      <c r="D80" s="255"/>
      <c r="E80" s="255"/>
      <c r="F80" s="219"/>
      <c r="G80" s="219"/>
      <c r="H80" s="219"/>
      <c r="I80" s="219"/>
      <c r="J80" s="219"/>
      <c r="K80" s="219"/>
      <c r="L80" s="220"/>
      <c r="O80" s="3" t="s">
        <v>129</v>
      </c>
      <c r="P80" s="3" t="s">
        <v>130</v>
      </c>
    </row>
    <row r="81" spans="2:12" x14ac:dyDescent="0.35">
      <c r="B81" s="287"/>
      <c r="C81" s="255"/>
      <c r="D81" s="255"/>
      <c r="E81" s="255"/>
      <c r="F81" s="219"/>
      <c r="G81" s="219"/>
      <c r="H81" s="219"/>
      <c r="I81" s="219"/>
      <c r="J81" s="219"/>
      <c r="K81" s="219"/>
      <c r="L81" s="220"/>
    </row>
    <row r="82" spans="2:12" x14ac:dyDescent="0.35">
      <c r="B82" s="287"/>
      <c r="C82" s="255"/>
      <c r="D82" s="255"/>
      <c r="E82" s="255"/>
      <c r="F82" s="219"/>
      <c r="G82" s="219"/>
      <c r="H82" s="219"/>
      <c r="I82" s="219"/>
      <c r="J82" s="219"/>
      <c r="K82" s="219"/>
      <c r="L82" s="220"/>
    </row>
    <row r="83" spans="2:12" x14ac:dyDescent="0.35">
      <c r="B83" s="287"/>
      <c r="C83" s="255"/>
      <c r="D83" s="255"/>
      <c r="E83" s="255"/>
      <c r="F83" s="219"/>
      <c r="G83" s="219"/>
      <c r="H83" s="219"/>
      <c r="I83" s="219"/>
      <c r="J83" s="219"/>
      <c r="K83" s="219"/>
      <c r="L83" s="220"/>
    </row>
    <row r="84" spans="2:12" x14ac:dyDescent="0.35">
      <c r="B84" s="287">
        <v>2</v>
      </c>
      <c r="C84" s="255" t="str">
        <f>IF(C36="","-",C36)</f>
        <v>-</v>
      </c>
      <c r="D84" s="255"/>
      <c r="E84" s="255"/>
      <c r="F84" s="219"/>
      <c r="G84" s="219"/>
      <c r="H84" s="219"/>
      <c r="I84" s="219"/>
      <c r="J84" s="219"/>
      <c r="K84" s="219"/>
      <c r="L84" s="220"/>
    </row>
    <row r="85" spans="2:12" x14ac:dyDescent="0.35">
      <c r="B85" s="287"/>
      <c r="C85" s="255"/>
      <c r="D85" s="255"/>
      <c r="E85" s="255"/>
      <c r="F85" s="219"/>
      <c r="G85" s="219"/>
      <c r="H85" s="219"/>
      <c r="I85" s="219"/>
      <c r="J85" s="219"/>
      <c r="K85" s="219"/>
      <c r="L85" s="220"/>
    </row>
    <row r="86" spans="2:12" x14ac:dyDescent="0.35">
      <c r="B86" s="287"/>
      <c r="C86" s="255"/>
      <c r="D86" s="255"/>
      <c r="E86" s="255"/>
      <c r="F86" s="219"/>
      <c r="G86" s="219"/>
      <c r="H86" s="219"/>
      <c r="I86" s="219"/>
      <c r="J86" s="219"/>
      <c r="K86" s="219"/>
      <c r="L86" s="220"/>
    </row>
    <row r="87" spans="2:12" x14ac:dyDescent="0.35">
      <c r="B87" s="287"/>
      <c r="C87" s="256"/>
      <c r="D87" s="256"/>
      <c r="E87" s="256"/>
      <c r="F87" s="219"/>
      <c r="G87" s="219"/>
      <c r="H87" s="219"/>
      <c r="I87" s="219"/>
      <c r="J87" s="219"/>
      <c r="K87" s="219"/>
      <c r="L87" s="220"/>
    </row>
    <row r="88" spans="2:12" x14ac:dyDescent="0.35">
      <c r="B88" s="287">
        <v>3</v>
      </c>
      <c r="C88" s="255" t="str">
        <f>IF(C38="","-",C38)</f>
        <v>-</v>
      </c>
      <c r="D88" s="255"/>
      <c r="E88" s="255"/>
      <c r="F88" s="219"/>
      <c r="G88" s="219"/>
      <c r="H88" s="219"/>
      <c r="I88" s="219"/>
      <c r="J88" s="219"/>
      <c r="K88" s="219"/>
      <c r="L88" s="220"/>
    </row>
    <row r="89" spans="2:12" x14ac:dyDescent="0.35">
      <c r="B89" s="287"/>
      <c r="C89" s="255"/>
      <c r="D89" s="255"/>
      <c r="E89" s="255"/>
      <c r="F89" s="219"/>
      <c r="G89" s="219"/>
      <c r="H89" s="219"/>
      <c r="I89" s="219"/>
      <c r="J89" s="219"/>
      <c r="K89" s="219"/>
      <c r="L89" s="220"/>
    </row>
    <row r="90" spans="2:12" x14ac:dyDescent="0.35">
      <c r="B90" s="287"/>
      <c r="C90" s="255"/>
      <c r="D90" s="255"/>
      <c r="E90" s="255"/>
      <c r="F90" s="219"/>
      <c r="G90" s="219"/>
      <c r="H90" s="219"/>
      <c r="I90" s="219"/>
      <c r="J90" s="219"/>
      <c r="K90" s="219"/>
      <c r="L90" s="220"/>
    </row>
    <row r="91" spans="2:12" x14ac:dyDescent="0.35">
      <c r="B91" s="287"/>
      <c r="C91" s="256"/>
      <c r="D91" s="256"/>
      <c r="E91" s="256"/>
      <c r="F91" s="219"/>
      <c r="G91" s="219"/>
      <c r="H91" s="219"/>
      <c r="I91" s="219"/>
      <c r="J91" s="219"/>
      <c r="K91" s="219"/>
      <c r="L91" s="220"/>
    </row>
    <row r="92" spans="2:12" x14ac:dyDescent="0.35">
      <c r="B92" s="287">
        <v>4</v>
      </c>
      <c r="C92" s="255" t="str">
        <f>IF(C40="","-",C40)</f>
        <v>-</v>
      </c>
      <c r="D92" s="255"/>
      <c r="E92" s="255"/>
      <c r="F92" s="219"/>
      <c r="G92" s="219"/>
      <c r="H92" s="219"/>
      <c r="I92" s="219"/>
      <c r="J92" s="219"/>
      <c r="K92" s="219"/>
      <c r="L92" s="220"/>
    </row>
    <row r="93" spans="2:12" x14ac:dyDescent="0.35">
      <c r="B93" s="287"/>
      <c r="C93" s="255"/>
      <c r="D93" s="255"/>
      <c r="E93" s="255"/>
      <c r="F93" s="219"/>
      <c r="G93" s="219"/>
      <c r="H93" s="219"/>
      <c r="I93" s="219"/>
      <c r="J93" s="219"/>
      <c r="K93" s="219"/>
      <c r="L93" s="220"/>
    </row>
    <row r="94" spans="2:12" x14ac:dyDescent="0.35">
      <c r="B94" s="287"/>
      <c r="C94" s="255"/>
      <c r="D94" s="255"/>
      <c r="E94" s="255"/>
      <c r="F94" s="219"/>
      <c r="G94" s="219"/>
      <c r="H94" s="219"/>
      <c r="I94" s="219"/>
      <c r="J94" s="219"/>
      <c r="K94" s="219"/>
      <c r="L94" s="220"/>
    </row>
    <row r="95" spans="2:12" x14ac:dyDescent="0.35">
      <c r="B95" s="287"/>
      <c r="C95" s="256"/>
      <c r="D95" s="256"/>
      <c r="E95" s="256"/>
      <c r="F95" s="219"/>
      <c r="G95" s="219"/>
      <c r="H95" s="219"/>
      <c r="I95" s="219"/>
      <c r="J95" s="219"/>
      <c r="K95" s="219"/>
      <c r="L95" s="220"/>
    </row>
    <row r="96" spans="2:12" x14ac:dyDescent="0.35">
      <c r="B96" s="287">
        <v>5</v>
      </c>
      <c r="C96" s="255" t="str">
        <f>IF(C42="","-",C42)</f>
        <v>-</v>
      </c>
      <c r="D96" s="255"/>
      <c r="E96" s="255"/>
      <c r="F96" s="219"/>
      <c r="G96" s="219"/>
      <c r="H96" s="219"/>
      <c r="I96" s="219"/>
      <c r="J96" s="219"/>
      <c r="K96" s="219"/>
      <c r="L96" s="220"/>
    </row>
    <row r="97" spans="2:12" x14ac:dyDescent="0.35">
      <c r="B97" s="287"/>
      <c r="C97" s="255"/>
      <c r="D97" s="255"/>
      <c r="E97" s="255"/>
      <c r="F97" s="219"/>
      <c r="G97" s="219"/>
      <c r="H97" s="219"/>
      <c r="I97" s="219"/>
      <c r="J97" s="219"/>
      <c r="K97" s="219"/>
      <c r="L97" s="220"/>
    </row>
    <row r="98" spans="2:12" x14ac:dyDescent="0.35">
      <c r="B98" s="287"/>
      <c r="C98" s="255"/>
      <c r="D98" s="255"/>
      <c r="E98" s="255"/>
      <c r="F98" s="219"/>
      <c r="G98" s="219"/>
      <c r="H98" s="219"/>
      <c r="I98" s="219"/>
      <c r="J98" s="219"/>
      <c r="K98" s="219"/>
      <c r="L98" s="220"/>
    </row>
    <row r="99" spans="2:12" x14ac:dyDescent="0.35">
      <c r="B99" s="287"/>
      <c r="C99" s="256"/>
      <c r="D99" s="256"/>
      <c r="E99" s="256"/>
      <c r="F99" s="219"/>
      <c r="G99" s="219"/>
      <c r="H99" s="219"/>
      <c r="I99" s="219"/>
      <c r="J99" s="219"/>
      <c r="K99" s="219"/>
      <c r="L99" s="220"/>
    </row>
    <row r="100" spans="2:12" x14ac:dyDescent="0.35">
      <c r="B100" s="287">
        <v>6</v>
      </c>
      <c r="C100" s="255" t="str">
        <f>IF(C44="","-",C44)</f>
        <v>-</v>
      </c>
      <c r="D100" s="255"/>
      <c r="E100" s="255"/>
      <c r="F100" s="219"/>
      <c r="G100" s="219"/>
      <c r="H100" s="219"/>
      <c r="I100" s="219"/>
      <c r="J100" s="219"/>
      <c r="K100" s="219"/>
      <c r="L100" s="220"/>
    </row>
    <row r="101" spans="2:12" x14ac:dyDescent="0.35">
      <c r="B101" s="287"/>
      <c r="C101" s="255"/>
      <c r="D101" s="255"/>
      <c r="E101" s="255"/>
      <c r="F101" s="219"/>
      <c r="G101" s="219"/>
      <c r="H101" s="219"/>
      <c r="I101" s="219"/>
      <c r="J101" s="219"/>
      <c r="K101" s="219"/>
      <c r="L101" s="220"/>
    </row>
    <row r="102" spans="2:12" x14ac:dyDescent="0.35">
      <c r="B102" s="287"/>
      <c r="C102" s="255"/>
      <c r="D102" s="255"/>
      <c r="E102" s="255"/>
      <c r="F102" s="219"/>
      <c r="G102" s="219"/>
      <c r="H102" s="219"/>
      <c r="I102" s="219"/>
      <c r="J102" s="219"/>
      <c r="K102" s="219"/>
      <c r="L102" s="220"/>
    </row>
    <row r="103" spans="2:12" x14ac:dyDescent="0.35">
      <c r="B103" s="287"/>
      <c r="C103" s="256"/>
      <c r="D103" s="256"/>
      <c r="E103" s="256"/>
      <c r="F103" s="219"/>
      <c r="G103" s="219"/>
      <c r="H103" s="219"/>
      <c r="I103" s="219"/>
      <c r="J103" s="219"/>
      <c r="K103" s="219"/>
      <c r="L103" s="220"/>
    </row>
    <row r="104" spans="2:12" x14ac:dyDescent="0.35">
      <c r="B104" s="287">
        <v>7</v>
      </c>
      <c r="C104" s="255" t="str">
        <f>IF(C46="","-",C46)</f>
        <v>-</v>
      </c>
      <c r="D104" s="255"/>
      <c r="E104" s="255"/>
      <c r="F104" s="219"/>
      <c r="G104" s="219"/>
      <c r="H104" s="219"/>
      <c r="I104" s="219"/>
      <c r="J104" s="219"/>
      <c r="K104" s="219"/>
      <c r="L104" s="220"/>
    </row>
    <row r="105" spans="2:12" x14ac:dyDescent="0.35">
      <c r="B105" s="287"/>
      <c r="C105" s="255"/>
      <c r="D105" s="255"/>
      <c r="E105" s="255"/>
      <c r="F105" s="219"/>
      <c r="G105" s="219"/>
      <c r="H105" s="219"/>
      <c r="I105" s="219"/>
      <c r="J105" s="219"/>
      <c r="K105" s="219"/>
      <c r="L105" s="220"/>
    </row>
    <row r="106" spans="2:12" x14ac:dyDescent="0.35">
      <c r="B106" s="287"/>
      <c r="C106" s="255"/>
      <c r="D106" s="255"/>
      <c r="E106" s="255"/>
      <c r="F106" s="219"/>
      <c r="G106" s="219"/>
      <c r="H106" s="219"/>
      <c r="I106" s="219"/>
      <c r="J106" s="219"/>
      <c r="K106" s="219"/>
      <c r="L106" s="220"/>
    </row>
    <row r="107" spans="2:12" x14ac:dyDescent="0.35">
      <c r="B107" s="287"/>
      <c r="C107" s="256"/>
      <c r="D107" s="256"/>
      <c r="E107" s="256"/>
      <c r="F107" s="219"/>
      <c r="G107" s="219"/>
      <c r="H107" s="219"/>
      <c r="I107" s="219"/>
      <c r="J107" s="219"/>
      <c r="K107" s="219"/>
      <c r="L107" s="220"/>
    </row>
    <row r="108" spans="2:12" x14ac:dyDescent="0.35">
      <c r="B108" s="287">
        <v>8</v>
      </c>
      <c r="C108" s="255" t="str">
        <f>IF(C48="","-",C48)</f>
        <v>-</v>
      </c>
      <c r="D108" s="255"/>
      <c r="E108" s="255"/>
      <c r="F108" s="219"/>
      <c r="G108" s="219"/>
      <c r="H108" s="219"/>
      <c r="I108" s="219"/>
      <c r="J108" s="219"/>
      <c r="K108" s="219"/>
      <c r="L108" s="220"/>
    </row>
    <row r="109" spans="2:12" x14ac:dyDescent="0.35">
      <c r="B109" s="287"/>
      <c r="C109" s="255"/>
      <c r="D109" s="255"/>
      <c r="E109" s="255"/>
      <c r="F109" s="219"/>
      <c r="G109" s="219"/>
      <c r="H109" s="219"/>
      <c r="I109" s="219"/>
      <c r="J109" s="219"/>
      <c r="K109" s="219"/>
      <c r="L109" s="220"/>
    </row>
    <row r="110" spans="2:12" x14ac:dyDescent="0.35">
      <c r="B110" s="287"/>
      <c r="C110" s="255"/>
      <c r="D110" s="255"/>
      <c r="E110" s="255"/>
      <c r="F110" s="219"/>
      <c r="G110" s="219"/>
      <c r="H110" s="219"/>
      <c r="I110" s="219"/>
      <c r="J110" s="219"/>
      <c r="K110" s="219"/>
      <c r="L110" s="220"/>
    </row>
    <row r="111" spans="2:12" x14ac:dyDescent="0.35">
      <c r="B111" s="287"/>
      <c r="C111" s="256"/>
      <c r="D111" s="256"/>
      <c r="E111" s="256"/>
      <c r="F111" s="219"/>
      <c r="G111" s="219"/>
      <c r="H111" s="219"/>
      <c r="I111" s="219"/>
      <c r="J111" s="219"/>
      <c r="K111" s="219"/>
      <c r="L111" s="220"/>
    </row>
    <row r="112" spans="2:12" x14ac:dyDescent="0.35">
      <c r="B112" s="287">
        <v>9</v>
      </c>
      <c r="C112" s="255" t="str">
        <f>IF(C50="","-",C50)</f>
        <v>-</v>
      </c>
      <c r="D112" s="255"/>
      <c r="E112" s="255"/>
      <c r="F112" s="219"/>
      <c r="G112" s="219"/>
      <c r="H112" s="219"/>
      <c r="I112" s="219"/>
      <c r="J112" s="219"/>
      <c r="K112" s="219"/>
      <c r="L112" s="220"/>
    </row>
    <row r="113" spans="1:16" x14ac:dyDescent="0.35">
      <c r="B113" s="287"/>
      <c r="C113" s="255"/>
      <c r="D113" s="255"/>
      <c r="E113" s="255"/>
      <c r="F113" s="219"/>
      <c r="G113" s="219"/>
      <c r="H113" s="219"/>
      <c r="I113" s="219"/>
      <c r="J113" s="219"/>
      <c r="K113" s="219"/>
      <c r="L113" s="220"/>
    </row>
    <row r="114" spans="1:16" x14ac:dyDescent="0.35">
      <c r="B114" s="287"/>
      <c r="C114" s="255"/>
      <c r="D114" s="255"/>
      <c r="E114" s="255"/>
      <c r="F114" s="219"/>
      <c r="G114" s="219"/>
      <c r="H114" s="219"/>
      <c r="I114" s="219"/>
      <c r="J114" s="219"/>
      <c r="K114" s="219"/>
      <c r="L114" s="220"/>
    </row>
    <row r="115" spans="1:16" x14ac:dyDescent="0.35">
      <c r="B115" s="287"/>
      <c r="C115" s="256"/>
      <c r="D115" s="256"/>
      <c r="E115" s="256"/>
      <c r="F115" s="219"/>
      <c r="G115" s="219"/>
      <c r="H115" s="219"/>
      <c r="I115" s="219"/>
      <c r="J115" s="219"/>
      <c r="K115" s="219"/>
      <c r="L115" s="220"/>
    </row>
    <row r="116" spans="1:16" x14ac:dyDescent="0.35">
      <c r="B116" s="287">
        <v>10</v>
      </c>
      <c r="C116" s="255" t="str">
        <f>IF(C52="","-",C52)</f>
        <v>-</v>
      </c>
      <c r="D116" s="255"/>
      <c r="E116" s="255"/>
      <c r="F116" s="219"/>
      <c r="G116" s="219"/>
      <c r="H116" s="219"/>
      <c r="I116" s="219"/>
      <c r="J116" s="219"/>
      <c r="K116" s="219"/>
      <c r="L116" s="220"/>
    </row>
    <row r="117" spans="1:16" x14ac:dyDescent="0.35">
      <c r="B117" s="293"/>
      <c r="C117" s="270"/>
      <c r="D117" s="270"/>
      <c r="E117" s="270"/>
      <c r="F117" s="273"/>
      <c r="G117" s="273"/>
      <c r="H117" s="273"/>
      <c r="I117" s="273"/>
      <c r="J117" s="273"/>
      <c r="K117" s="273"/>
      <c r="L117" s="274"/>
    </row>
    <row r="118" spans="1:16" x14ac:dyDescent="0.35">
      <c r="B118" s="293"/>
      <c r="C118" s="270"/>
      <c r="D118" s="270"/>
      <c r="E118" s="270"/>
      <c r="F118" s="273"/>
      <c r="G118" s="273"/>
      <c r="H118" s="273"/>
      <c r="I118" s="273"/>
      <c r="J118" s="273"/>
      <c r="K118" s="273"/>
      <c r="L118" s="274"/>
    </row>
    <row r="119" spans="1:16" x14ac:dyDescent="0.35">
      <c r="B119" s="294"/>
      <c r="C119" s="271"/>
      <c r="D119" s="271"/>
      <c r="E119" s="271"/>
      <c r="F119" s="275"/>
      <c r="G119" s="275"/>
      <c r="H119" s="275"/>
      <c r="I119" s="275"/>
      <c r="J119" s="275"/>
      <c r="K119" s="275"/>
      <c r="L119" s="276"/>
    </row>
    <row r="120" spans="1:16" s="32" customFormat="1" x14ac:dyDescent="0.35">
      <c r="A120" s="60"/>
      <c r="B120" s="58"/>
      <c r="C120" s="58"/>
      <c r="D120" s="58"/>
      <c r="E120" s="58"/>
      <c r="F120" s="58"/>
      <c r="G120" s="58"/>
      <c r="H120" s="58"/>
      <c r="I120" s="58"/>
      <c r="J120" s="58"/>
      <c r="K120" s="58"/>
      <c r="L120" s="58"/>
    </row>
    <row r="121" spans="1:16" x14ac:dyDescent="0.35">
      <c r="B121" s="163" t="str">
        <f>IF(Intro!$G$19="English",O121,P121)</f>
        <v>CONVENTIONS COLLECTIVES</v>
      </c>
      <c r="C121" s="164"/>
      <c r="D121" s="164"/>
      <c r="E121" s="164"/>
      <c r="F121" s="164"/>
      <c r="G121" s="164"/>
      <c r="H121" s="164"/>
      <c r="I121" s="164"/>
      <c r="J121" s="164"/>
      <c r="K121" s="164"/>
      <c r="L121" s="165"/>
      <c r="M121" s="29"/>
      <c r="O121" s="74" t="s">
        <v>221</v>
      </c>
      <c r="P121" s="74" t="s">
        <v>222</v>
      </c>
    </row>
    <row r="122" spans="1:16" s="14" customFormat="1" x14ac:dyDescent="0.35">
      <c r="A122" s="13"/>
      <c r="B122" s="262" t="s">
        <v>25</v>
      </c>
      <c r="C122" s="263"/>
      <c r="D122" s="263"/>
      <c r="E122" s="263"/>
      <c r="F122" s="263"/>
      <c r="G122" s="263"/>
      <c r="H122" s="263"/>
      <c r="I122" s="263"/>
      <c r="J122" s="263"/>
      <c r="K122" s="263"/>
      <c r="L122" s="264"/>
      <c r="M122" s="54"/>
    </row>
    <row r="123" spans="1:16" s="29" customFormat="1" x14ac:dyDescent="0.35">
      <c r="A123" s="45"/>
      <c r="B123" s="56"/>
      <c r="C123" s="46"/>
      <c r="D123" s="46"/>
      <c r="E123" s="46"/>
      <c r="F123" s="46"/>
      <c r="G123" s="46"/>
      <c r="H123" s="46"/>
      <c r="I123" s="46"/>
      <c r="J123" s="46"/>
      <c r="K123" s="46"/>
      <c r="L123" s="47"/>
    </row>
    <row r="124" spans="1:16" s="29" customFormat="1" x14ac:dyDescent="0.35">
      <c r="A124" s="45"/>
      <c r="B124" s="166" t="str">
        <f>IF(Intro!$G$19="English",O124,P124)</f>
        <v>Fournissez des informations sur toutes les conventions collectives en vigueur pour les membres impliqués dans la production des marchandises depuis le 1er janvier 2023.</v>
      </c>
      <c r="C124" s="167"/>
      <c r="D124" s="167"/>
      <c r="E124" s="167"/>
      <c r="F124" s="167"/>
      <c r="G124" s="167"/>
      <c r="H124" s="167"/>
      <c r="I124" s="167"/>
      <c r="J124" s="167"/>
      <c r="K124" s="167"/>
      <c r="L124" s="168"/>
      <c r="O124" s="29"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24" s="29"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25" spans="1:16" s="29" customFormat="1" x14ac:dyDescent="0.35">
      <c r="A125" s="45"/>
      <c r="B125" s="56"/>
      <c r="C125" s="46"/>
      <c r="D125" s="46"/>
      <c r="E125" s="46"/>
      <c r="F125" s="46"/>
      <c r="G125" s="46"/>
      <c r="H125" s="46"/>
      <c r="I125" s="46"/>
      <c r="J125" s="46"/>
      <c r="K125" s="46"/>
      <c r="L125" s="47"/>
      <c r="O125" s="3" t="s">
        <v>44</v>
      </c>
      <c r="P125" s="3" t="s">
        <v>244</v>
      </c>
    </row>
    <row r="126" spans="1:16" x14ac:dyDescent="0.35">
      <c r="B126" s="292" t="str">
        <f>IF(Intro!$G$19="English",O125,P125)</f>
        <v>Section locale du syndicat</v>
      </c>
      <c r="C126" s="268"/>
      <c r="D126" s="268"/>
      <c r="E126" s="268" t="str">
        <f>IF(Intro!$G$19="English",O126,P126)</f>
        <v>Période de négociation précédente</v>
      </c>
      <c r="F126" s="268"/>
      <c r="G126" s="268" t="str">
        <f>IF(Intro!$G$19="English",O127,P127)</f>
        <v>Date de début de la convention collective</v>
      </c>
      <c r="H126" s="268"/>
      <c r="I126" s="268" t="str">
        <f>IF(Intro!$G$19="English",O128,P128)</f>
        <v>Date de fin de la convention collective</v>
      </c>
      <c r="J126" s="268"/>
      <c r="K126" s="268" t="str">
        <f>IF(Intro!$G$19="English",O129,P129)</f>
        <v>Prochaine période de négociation</v>
      </c>
      <c r="L126" s="269"/>
      <c r="O126" s="3" t="s">
        <v>45</v>
      </c>
      <c r="P126" s="3" t="s">
        <v>46</v>
      </c>
    </row>
    <row r="127" spans="1:16" x14ac:dyDescent="0.35">
      <c r="B127" s="292"/>
      <c r="C127" s="268"/>
      <c r="D127" s="268"/>
      <c r="E127" s="268"/>
      <c r="F127" s="268"/>
      <c r="G127" s="268"/>
      <c r="H127" s="268"/>
      <c r="I127" s="268"/>
      <c r="J127" s="268"/>
      <c r="K127" s="268"/>
      <c r="L127" s="269"/>
      <c r="O127" s="3" t="s">
        <v>47</v>
      </c>
      <c r="P127" s="3" t="s">
        <v>48</v>
      </c>
    </row>
    <row r="128" spans="1:16" x14ac:dyDescent="0.35">
      <c r="B128" s="272"/>
      <c r="C128" s="219"/>
      <c r="D128" s="219"/>
      <c r="E128" s="219"/>
      <c r="F128" s="219"/>
      <c r="G128" s="219"/>
      <c r="H128" s="219"/>
      <c r="I128" s="219"/>
      <c r="J128" s="219"/>
      <c r="K128" s="219"/>
      <c r="L128" s="220"/>
      <c r="O128" s="3" t="s">
        <v>49</v>
      </c>
      <c r="P128" s="3" t="s">
        <v>50</v>
      </c>
    </row>
    <row r="129" spans="2:16" x14ac:dyDescent="0.35">
      <c r="B129" s="272"/>
      <c r="C129" s="219"/>
      <c r="D129" s="219"/>
      <c r="E129" s="219"/>
      <c r="F129" s="219"/>
      <c r="G129" s="219"/>
      <c r="H129" s="219"/>
      <c r="I129" s="219"/>
      <c r="J129" s="219"/>
      <c r="K129" s="219"/>
      <c r="L129" s="220"/>
      <c r="O129" s="3" t="s">
        <v>51</v>
      </c>
      <c r="P129" s="3" t="s">
        <v>52</v>
      </c>
    </row>
    <row r="130" spans="2:16" x14ac:dyDescent="0.35">
      <c r="B130" s="272"/>
      <c r="C130" s="219"/>
      <c r="D130" s="219"/>
      <c r="E130" s="219"/>
      <c r="F130" s="219"/>
      <c r="G130" s="219"/>
      <c r="H130" s="219"/>
      <c r="I130" s="219"/>
      <c r="J130" s="219"/>
      <c r="K130" s="219"/>
      <c r="L130" s="220"/>
    </row>
    <row r="131" spans="2:16" x14ac:dyDescent="0.35">
      <c r="B131" s="272"/>
      <c r="C131" s="219"/>
      <c r="D131" s="219"/>
      <c r="E131" s="219"/>
      <c r="F131" s="219"/>
      <c r="G131" s="219"/>
      <c r="H131" s="219"/>
      <c r="I131" s="219"/>
      <c r="J131" s="219"/>
      <c r="K131" s="219"/>
      <c r="L131" s="220"/>
    </row>
    <row r="132" spans="2:16" x14ac:dyDescent="0.35">
      <c r="B132" s="272"/>
      <c r="C132" s="219"/>
      <c r="D132" s="219"/>
      <c r="E132" s="219"/>
      <c r="F132" s="219"/>
      <c r="G132" s="219"/>
      <c r="H132" s="219"/>
      <c r="I132" s="219"/>
      <c r="J132" s="219"/>
      <c r="K132" s="219"/>
      <c r="L132" s="220"/>
    </row>
    <row r="133" spans="2:16" x14ac:dyDescent="0.35">
      <c r="B133" s="272"/>
      <c r="C133" s="219"/>
      <c r="D133" s="219"/>
      <c r="E133" s="219"/>
      <c r="F133" s="219"/>
      <c r="G133" s="219"/>
      <c r="H133" s="219"/>
      <c r="I133" s="219"/>
      <c r="J133" s="219"/>
      <c r="K133" s="219"/>
      <c r="L133" s="220"/>
    </row>
    <row r="134" spans="2:16" x14ac:dyDescent="0.35">
      <c r="B134" s="272"/>
      <c r="C134" s="219"/>
      <c r="D134" s="219"/>
      <c r="E134" s="219"/>
      <c r="F134" s="219"/>
      <c r="G134" s="219"/>
      <c r="H134" s="219"/>
      <c r="I134" s="219"/>
      <c r="J134" s="219"/>
      <c r="K134" s="219"/>
      <c r="L134" s="220"/>
    </row>
    <row r="135" spans="2:16" x14ac:dyDescent="0.35">
      <c r="B135" s="272"/>
      <c r="C135" s="219"/>
      <c r="D135" s="219"/>
      <c r="E135" s="219"/>
      <c r="F135" s="219"/>
      <c r="G135" s="219"/>
      <c r="H135" s="219"/>
      <c r="I135" s="219"/>
      <c r="J135" s="219"/>
      <c r="K135" s="219"/>
      <c r="L135" s="220"/>
    </row>
    <row r="136" spans="2:16" x14ac:dyDescent="0.35">
      <c r="B136" s="272"/>
      <c r="C136" s="219"/>
      <c r="D136" s="219"/>
      <c r="E136" s="219"/>
      <c r="F136" s="219"/>
      <c r="G136" s="219"/>
      <c r="H136" s="219"/>
      <c r="I136" s="219"/>
      <c r="J136" s="219"/>
      <c r="K136" s="219"/>
      <c r="L136" s="220"/>
    </row>
    <row r="137" spans="2:16" x14ac:dyDescent="0.35">
      <c r="B137" s="272"/>
      <c r="C137" s="219"/>
      <c r="D137" s="219"/>
      <c r="E137" s="219"/>
      <c r="F137" s="219"/>
      <c r="G137" s="219"/>
      <c r="H137" s="219"/>
      <c r="I137" s="219"/>
      <c r="J137" s="219"/>
      <c r="K137" s="219"/>
      <c r="L137" s="220"/>
    </row>
    <row r="138" spans="2:16" x14ac:dyDescent="0.35">
      <c r="B138" s="272"/>
      <c r="C138" s="219"/>
      <c r="D138" s="219"/>
      <c r="E138" s="219"/>
      <c r="F138" s="219"/>
      <c r="G138" s="219"/>
      <c r="H138" s="219"/>
      <c r="I138" s="219"/>
      <c r="J138" s="219"/>
      <c r="K138" s="219"/>
      <c r="L138" s="220"/>
    </row>
    <row r="139" spans="2:16" x14ac:dyDescent="0.35">
      <c r="B139" s="272"/>
      <c r="C139" s="219"/>
      <c r="D139" s="219"/>
      <c r="E139" s="219"/>
      <c r="F139" s="219"/>
      <c r="G139" s="219"/>
      <c r="H139" s="219"/>
      <c r="I139" s="219"/>
      <c r="J139" s="219"/>
      <c r="K139" s="219"/>
      <c r="L139" s="220"/>
    </row>
    <row r="140" spans="2:16" x14ac:dyDescent="0.35">
      <c r="B140" s="272"/>
      <c r="C140" s="219"/>
      <c r="D140" s="219"/>
      <c r="E140" s="219"/>
      <c r="F140" s="219"/>
      <c r="G140" s="219"/>
      <c r="H140" s="219"/>
      <c r="I140" s="219"/>
      <c r="J140" s="219"/>
      <c r="K140" s="219"/>
      <c r="L140" s="220"/>
    </row>
    <row r="141" spans="2:16" x14ac:dyDescent="0.35">
      <c r="B141" s="272"/>
      <c r="C141" s="219"/>
      <c r="D141" s="219"/>
      <c r="E141" s="219"/>
      <c r="F141" s="219"/>
      <c r="G141" s="219"/>
      <c r="H141" s="219"/>
      <c r="I141" s="219"/>
      <c r="J141" s="219"/>
      <c r="K141" s="219"/>
      <c r="L141" s="220"/>
    </row>
    <row r="142" spans="2:16" x14ac:dyDescent="0.35">
      <c r="B142" s="272"/>
      <c r="C142" s="219"/>
      <c r="D142" s="219"/>
      <c r="E142" s="219"/>
      <c r="F142" s="219"/>
      <c r="G142" s="219"/>
      <c r="H142" s="219"/>
      <c r="I142" s="219"/>
      <c r="J142" s="219"/>
      <c r="K142" s="219"/>
      <c r="L142" s="220"/>
    </row>
    <row r="143" spans="2:16" x14ac:dyDescent="0.35">
      <c r="B143" s="272"/>
      <c r="C143" s="219"/>
      <c r="D143" s="219"/>
      <c r="E143" s="219"/>
      <c r="F143" s="219"/>
      <c r="G143" s="219"/>
      <c r="H143" s="219"/>
      <c r="I143" s="219"/>
      <c r="J143" s="219"/>
      <c r="K143" s="219"/>
      <c r="L143" s="220"/>
    </row>
    <row r="144" spans="2:16" x14ac:dyDescent="0.35">
      <c r="B144" s="272"/>
      <c r="C144" s="219"/>
      <c r="D144" s="219"/>
      <c r="E144" s="219"/>
      <c r="F144" s="219"/>
      <c r="G144" s="219"/>
      <c r="H144" s="219"/>
      <c r="I144" s="219"/>
      <c r="J144" s="219"/>
      <c r="K144" s="219"/>
      <c r="L144" s="220"/>
    </row>
    <row r="145" spans="1:16" x14ac:dyDescent="0.35">
      <c r="B145" s="272"/>
      <c r="C145" s="219"/>
      <c r="D145" s="219"/>
      <c r="E145" s="219"/>
      <c r="F145" s="219"/>
      <c r="G145" s="219"/>
      <c r="H145" s="219"/>
      <c r="I145" s="219"/>
      <c r="J145" s="219"/>
      <c r="K145" s="219"/>
      <c r="L145" s="220"/>
    </row>
    <row r="146" spans="1:16" x14ac:dyDescent="0.35">
      <c r="B146" s="272"/>
      <c r="C146" s="219"/>
      <c r="D146" s="219"/>
      <c r="E146" s="219"/>
      <c r="F146" s="219"/>
      <c r="G146" s="219"/>
      <c r="H146" s="219"/>
      <c r="I146" s="219"/>
      <c r="J146" s="219"/>
      <c r="K146" s="219"/>
      <c r="L146" s="220"/>
    </row>
    <row r="147" spans="1:16" x14ac:dyDescent="0.35">
      <c r="B147" s="272"/>
      <c r="C147" s="219"/>
      <c r="D147" s="219"/>
      <c r="E147" s="219"/>
      <c r="F147" s="219"/>
      <c r="G147" s="219"/>
      <c r="H147" s="219"/>
      <c r="I147" s="219"/>
      <c r="J147" s="219"/>
      <c r="K147" s="219"/>
      <c r="L147" s="220"/>
    </row>
    <row r="148" spans="1:16" s="29" customFormat="1" x14ac:dyDescent="0.35">
      <c r="A148" s="45"/>
      <c r="B148" s="57"/>
      <c r="C148" s="58"/>
      <c r="D148" s="58"/>
      <c r="E148" s="58"/>
      <c r="F148" s="58"/>
      <c r="G148" s="58"/>
      <c r="H148" s="58"/>
      <c r="I148" s="58"/>
      <c r="J148" s="58"/>
      <c r="K148" s="58"/>
      <c r="L148" s="59"/>
    </row>
    <row r="149" spans="1:16" s="14" customFormat="1" x14ac:dyDescent="0.35">
      <c r="A149" s="13"/>
      <c r="B149" s="259" t="s">
        <v>26</v>
      </c>
      <c r="C149" s="260"/>
      <c r="D149" s="260"/>
      <c r="E149" s="260"/>
      <c r="F149" s="260"/>
      <c r="G149" s="260"/>
      <c r="H149" s="260"/>
      <c r="I149" s="260"/>
      <c r="J149" s="260"/>
      <c r="K149" s="260"/>
      <c r="L149" s="261"/>
      <c r="M149" s="54"/>
    </row>
    <row r="150" spans="1:16" s="29" customFormat="1" x14ac:dyDescent="0.35">
      <c r="A150" s="45"/>
      <c r="B150" s="56"/>
      <c r="C150" s="46"/>
      <c r="D150" s="46"/>
      <c r="E150" s="46"/>
      <c r="F150" s="46"/>
      <c r="G150" s="46"/>
      <c r="H150" s="46"/>
      <c r="I150" s="46"/>
      <c r="J150" s="46"/>
      <c r="K150" s="46"/>
      <c r="L150" s="47"/>
    </row>
    <row r="151" spans="1:16" s="29" customFormat="1" x14ac:dyDescent="0.35">
      <c r="A151" s="45"/>
      <c r="B151" s="166" t="str">
        <f>IF(Intro!$G$19="English",O151,P151)</f>
        <v>Fournissez une copie électronique de chaque convention collective en vigueur pour les membres impliqués dans la production des marchandises depuis le 1er janvier 2023.</v>
      </c>
      <c r="C151" s="167"/>
      <c r="D151" s="167"/>
      <c r="E151" s="167"/>
      <c r="F151" s="167"/>
      <c r="G151" s="167"/>
      <c r="H151" s="167"/>
      <c r="I151" s="167"/>
      <c r="J151" s="167"/>
      <c r="K151" s="167"/>
      <c r="L151" s="168"/>
      <c r="O151" s="29"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51" s="29"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52" spans="1:16" s="29" customFormat="1" x14ac:dyDescent="0.35">
      <c r="A152" s="45"/>
      <c r="B152" s="57"/>
      <c r="C152" s="58"/>
      <c r="D152" s="58"/>
      <c r="E152" s="58"/>
      <c r="F152" s="58"/>
      <c r="G152" s="58"/>
      <c r="H152" s="58"/>
      <c r="I152" s="58"/>
      <c r="J152" s="58"/>
      <c r="K152" s="58"/>
      <c r="L152" s="59"/>
    </row>
    <row r="154" spans="1:16" x14ac:dyDescent="0.35">
      <c r="B154" s="183" t="str">
        <f>IF(Intro!$G$19="English",O154,P154)</f>
        <v>EFFETS</v>
      </c>
      <c r="C154" s="184"/>
      <c r="D154" s="184"/>
      <c r="E154" s="184"/>
      <c r="F154" s="184"/>
      <c r="G154" s="184"/>
      <c r="H154" s="184"/>
      <c r="I154" s="184"/>
      <c r="J154" s="184"/>
      <c r="K154" s="184"/>
      <c r="L154" s="185"/>
      <c r="M154" s="29"/>
      <c r="O154" s="74" t="s">
        <v>223</v>
      </c>
      <c r="P154" s="74" t="s">
        <v>224</v>
      </c>
    </row>
    <row r="155" spans="1:16" s="14" customFormat="1" x14ac:dyDescent="0.35">
      <c r="A155" s="13"/>
      <c r="B155" s="262" t="s">
        <v>27</v>
      </c>
      <c r="C155" s="263"/>
      <c r="D155" s="263"/>
      <c r="E155" s="263"/>
      <c r="F155" s="263"/>
      <c r="G155" s="263"/>
      <c r="H155" s="263"/>
      <c r="I155" s="263"/>
      <c r="J155" s="263"/>
      <c r="K155" s="263"/>
      <c r="L155" s="264"/>
      <c r="M155" s="54"/>
    </row>
    <row r="156" spans="1:16" x14ac:dyDescent="0.35">
      <c r="B156" s="43"/>
      <c r="C156" s="44"/>
      <c r="D156" s="44"/>
      <c r="E156" s="44"/>
      <c r="F156" s="44"/>
      <c r="G156" s="44"/>
      <c r="H156" s="44"/>
      <c r="I156" s="44"/>
      <c r="J156" s="44"/>
      <c r="K156" s="44"/>
      <c r="L156" s="11"/>
    </row>
    <row r="157" spans="1:16" ht="14.25" customHeight="1" x14ac:dyDescent="0.35">
      <c r="B157" s="189" t="str">
        <f>IF(Intro!$G$19="English",O157,P157)</f>
        <v>Vos membres ont-ils subi des effets concernant l’un des facteurs suivants en raison de l’importation des marchandises depuis le 1er janvier 2023? Fournissez des documents à l'appui dans la mesure du possible.</v>
      </c>
      <c r="C157" s="190"/>
      <c r="D157" s="190"/>
      <c r="E157" s="190"/>
      <c r="F157" s="190"/>
      <c r="G157" s="190"/>
      <c r="H157" s="190"/>
      <c r="I157" s="190"/>
      <c r="J157" s="190"/>
      <c r="K157" s="190"/>
      <c r="L157" s="191"/>
      <c r="O157"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57"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58" spans="1:16" x14ac:dyDescent="0.35">
      <c r="B158" s="189"/>
      <c r="C158" s="190"/>
      <c r="D158" s="190"/>
      <c r="E158" s="190"/>
      <c r="F158" s="190"/>
      <c r="G158" s="190"/>
      <c r="H158" s="190"/>
      <c r="I158" s="190"/>
      <c r="J158" s="190"/>
      <c r="K158" s="190"/>
      <c r="L158" s="191"/>
    </row>
    <row r="159" spans="1:16" x14ac:dyDescent="0.35">
      <c r="B159" s="43"/>
      <c r="C159" s="44"/>
      <c r="D159" s="44"/>
      <c r="E159" s="44"/>
      <c r="F159" s="44"/>
      <c r="G159" s="44"/>
      <c r="H159" s="44"/>
      <c r="I159" s="44"/>
      <c r="J159" s="44"/>
      <c r="K159" s="44"/>
      <c r="L159" s="11"/>
      <c r="O159" s="29" t="s">
        <v>79</v>
      </c>
      <c r="P159" s="29" t="s">
        <v>159</v>
      </c>
    </row>
    <row r="160" spans="1:16" s="29" customFormat="1" x14ac:dyDescent="0.35">
      <c r="A160" s="45"/>
      <c r="B160" s="56"/>
      <c r="C160" s="46"/>
      <c r="D160" s="46"/>
      <c r="E160" s="85" t="str">
        <f>IF(Intro!$G$19="English",O159,P159)</f>
        <v>Oui ou non</v>
      </c>
      <c r="F160" s="277" t="str">
        <f>IF(Intro!$G$19="English",O160,P160)</f>
        <v>Commentaires</v>
      </c>
      <c r="G160" s="277"/>
      <c r="H160" s="277"/>
      <c r="I160" s="277"/>
      <c r="J160" s="277"/>
      <c r="K160" s="277"/>
      <c r="L160" s="278"/>
      <c r="O160" s="24" t="s">
        <v>93</v>
      </c>
      <c r="P160" s="3" t="s">
        <v>94</v>
      </c>
    </row>
    <row r="161" spans="2:16" ht="14.25" customHeight="1" x14ac:dyDescent="0.35">
      <c r="B161" s="175" t="str">
        <f>IF(Intro!$G$19="English",O161,P161)</f>
        <v>Concessions de négociation</v>
      </c>
      <c r="C161" s="176"/>
      <c r="D161" s="176"/>
      <c r="E161" s="254"/>
      <c r="F161" s="219"/>
      <c r="G161" s="219"/>
      <c r="H161" s="219"/>
      <c r="I161" s="219"/>
      <c r="J161" s="219"/>
      <c r="K161" s="219"/>
      <c r="L161" s="220"/>
      <c r="O161" s="24" t="s">
        <v>134</v>
      </c>
      <c r="P161" s="24" t="s">
        <v>135</v>
      </c>
    </row>
    <row r="162" spans="2:16" ht="14.25" customHeight="1" x14ac:dyDescent="0.35">
      <c r="B162" s="175"/>
      <c r="C162" s="176"/>
      <c r="D162" s="176"/>
      <c r="E162" s="254"/>
      <c r="F162" s="219"/>
      <c r="G162" s="219"/>
      <c r="H162" s="219"/>
      <c r="I162" s="219"/>
      <c r="J162" s="219"/>
      <c r="K162" s="219"/>
      <c r="L162" s="220"/>
      <c r="O162" s="24"/>
      <c r="P162" s="24"/>
    </row>
    <row r="163" spans="2:16" ht="14.25" customHeight="1" x14ac:dyDescent="0.35">
      <c r="B163" s="175"/>
      <c r="C163" s="176"/>
      <c r="D163" s="176"/>
      <c r="E163" s="254"/>
      <c r="F163" s="219"/>
      <c r="G163" s="219"/>
      <c r="H163" s="219"/>
      <c r="I163" s="219"/>
      <c r="J163" s="219"/>
      <c r="K163" s="219"/>
      <c r="L163" s="220"/>
      <c r="O163" s="24"/>
      <c r="P163" s="24"/>
    </row>
    <row r="164" spans="2:16" ht="14.25" customHeight="1" x14ac:dyDescent="0.35">
      <c r="B164" s="175"/>
      <c r="C164" s="176"/>
      <c r="D164" s="176"/>
      <c r="E164" s="254"/>
      <c r="F164" s="219"/>
      <c r="G164" s="219"/>
      <c r="H164" s="219"/>
      <c r="I164" s="219"/>
      <c r="J164" s="219"/>
      <c r="K164" s="219"/>
      <c r="L164" s="220"/>
      <c r="O164" s="24"/>
      <c r="P164" s="24"/>
    </row>
    <row r="165" spans="2:16" ht="14.25" customHeight="1" x14ac:dyDescent="0.35">
      <c r="B165" s="175"/>
      <c r="C165" s="176"/>
      <c r="D165" s="176"/>
      <c r="E165" s="254"/>
      <c r="F165" s="219"/>
      <c r="G165" s="219"/>
      <c r="H165" s="219"/>
      <c r="I165" s="219"/>
      <c r="J165" s="219"/>
      <c r="K165" s="219"/>
      <c r="L165" s="220"/>
      <c r="O165" s="24"/>
      <c r="P165" s="24"/>
    </row>
    <row r="166" spans="2:16" x14ac:dyDescent="0.35">
      <c r="B166" s="175"/>
      <c r="C166" s="176"/>
      <c r="D166" s="176"/>
      <c r="E166" s="254"/>
      <c r="F166" s="219"/>
      <c r="G166" s="219"/>
      <c r="H166" s="219"/>
      <c r="I166" s="219"/>
      <c r="J166" s="219"/>
      <c r="K166" s="219"/>
      <c r="L166" s="220"/>
      <c r="O166" s="24"/>
      <c r="P166" s="24"/>
    </row>
    <row r="167" spans="2:16" x14ac:dyDescent="0.35">
      <c r="B167" s="175"/>
      <c r="C167" s="176"/>
      <c r="D167" s="176"/>
      <c r="E167" s="254"/>
      <c r="F167" s="219"/>
      <c r="G167" s="219"/>
      <c r="H167" s="219"/>
      <c r="I167" s="219"/>
      <c r="J167" s="219"/>
      <c r="K167" s="219"/>
      <c r="L167" s="220"/>
      <c r="O167" s="24"/>
      <c r="P167" s="24"/>
    </row>
    <row r="168" spans="2:16" x14ac:dyDescent="0.35">
      <c r="B168" s="175"/>
      <c r="C168" s="176"/>
      <c r="D168" s="176"/>
      <c r="E168" s="254"/>
      <c r="F168" s="219"/>
      <c r="G168" s="219"/>
      <c r="H168" s="219"/>
      <c r="I168" s="219"/>
      <c r="J168" s="219"/>
      <c r="K168" s="219"/>
      <c r="L168" s="220"/>
      <c r="O168" s="24"/>
      <c r="P168" s="24"/>
    </row>
    <row r="169" spans="2:16" x14ac:dyDescent="0.35">
      <c r="B169" s="175"/>
      <c r="C169" s="176"/>
      <c r="D169" s="176"/>
      <c r="E169" s="254"/>
      <c r="F169" s="219"/>
      <c r="G169" s="219"/>
      <c r="H169" s="219"/>
      <c r="I169" s="219"/>
      <c r="J169" s="219"/>
      <c r="K169" s="219"/>
      <c r="L169" s="220"/>
      <c r="O169" s="24"/>
      <c r="P169" s="24"/>
    </row>
    <row r="170" spans="2:16" x14ac:dyDescent="0.35">
      <c r="B170" s="175"/>
      <c r="C170" s="176"/>
      <c r="D170" s="176"/>
      <c r="E170" s="254"/>
      <c r="F170" s="219"/>
      <c r="G170" s="219"/>
      <c r="H170" s="219"/>
      <c r="I170" s="219"/>
      <c r="J170" s="219"/>
      <c r="K170" s="219"/>
      <c r="L170" s="220"/>
      <c r="O170" s="24"/>
      <c r="P170" s="24"/>
    </row>
    <row r="171" spans="2:16" ht="14.25" customHeight="1" x14ac:dyDescent="0.35">
      <c r="B171" s="175" t="str">
        <f>IF(Intro!$G$19="English",O171,P171)</f>
        <v>Licenciements et réduction des heures</v>
      </c>
      <c r="C171" s="176"/>
      <c r="D171" s="176"/>
      <c r="E171" s="254"/>
      <c r="F171" s="219"/>
      <c r="G171" s="219"/>
      <c r="H171" s="219"/>
      <c r="I171" s="219"/>
      <c r="J171" s="219"/>
      <c r="K171" s="219"/>
      <c r="L171" s="220"/>
      <c r="O171" s="24" t="s">
        <v>136</v>
      </c>
      <c r="P171" s="24" t="s">
        <v>137</v>
      </c>
    </row>
    <row r="172" spans="2:16" x14ac:dyDescent="0.35">
      <c r="B172" s="175"/>
      <c r="C172" s="176"/>
      <c r="D172" s="176"/>
      <c r="E172" s="254"/>
      <c r="F172" s="219"/>
      <c r="G172" s="219"/>
      <c r="H172" s="219"/>
      <c r="I172" s="219"/>
      <c r="J172" s="219"/>
      <c r="K172" s="219"/>
      <c r="L172" s="220"/>
    </row>
    <row r="173" spans="2:16" x14ac:dyDescent="0.35">
      <c r="B173" s="175"/>
      <c r="C173" s="176"/>
      <c r="D173" s="176"/>
      <c r="E173" s="254"/>
      <c r="F173" s="219"/>
      <c r="G173" s="219"/>
      <c r="H173" s="219"/>
      <c r="I173" s="219"/>
      <c r="J173" s="219"/>
      <c r="K173" s="219"/>
      <c r="L173" s="220"/>
    </row>
    <row r="174" spans="2:16" x14ac:dyDescent="0.35">
      <c r="B174" s="175"/>
      <c r="C174" s="176"/>
      <c r="D174" s="176"/>
      <c r="E174" s="254"/>
      <c r="F174" s="219"/>
      <c r="G174" s="219"/>
      <c r="H174" s="219"/>
      <c r="I174" s="219"/>
      <c r="J174" s="219"/>
      <c r="K174" s="219"/>
      <c r="L174" s="220"/>
    </row>
    <row r="175" spans="2:16" x14ac:dyDescent="0.35">
      <c r="B175" s="175"/>
      <c r="C175" s="176"/>
      <c r="D175" s="176"/>
      <c r="E175" s="254"/>
      <c r="F175" s="219"/>
      <c r="G175" s="219"/>
      <c r="H175" s="219"/>
      <c r="I175" s="219"/>
      <c r="J175" s="219"/>
      <c r="K175" s="219"/>
      <c r="L175" s="220"/>
    </row>
    <row r="176" spans="2:16" x14ac:dyDescent="0.35">
      <c r="B176" s="175"/>
      <c r="C176" s="176"/>
      <c r="D176" s="176"/>
      <c r="E176" s="254"/>
      <c r="F176" s="219"/>
      <c r="G176" s="219"/>
      <c r="H176" s="219"/>
      <c r="I176" s="219"/>
      <c r="J176" s="219"/>
      <c r="K176" s="219"/>
      <c r="L176" s="220"/>
    </row>
    <row r="177" spans="2:16" x14ac:dyDescent="0.35">
      <c r="B177" s="175"/>
      <c r="C177" s="176"/>
      <c r="D177" s="176"/>
      <c r="E177" s="254"/>
      <c r="F177" s="219"/>
      <c r="G177" s="219"/>
      <c r="H177" s="219"/>
      <c r="I177" s="219"/>
      <c r="J177" s="219"/>
      <c r="K177" s="219"/>
      <c r="L177" s="220"/>
    </row>
    <row r="178" spans="2:16" x14ac:dyDescent="0.35">
      <c r="B178" s="175"/>
      <c r="C178" s="176"/>
      <c r="D178" s="176"/>
      <c r="E178" s="254"/>
      <c r="F178" s="219"/>
      <c r="G178" s="219"/>
      <c r="H178" s="219"/>
      <c r="I178" s="219"/>
      <c r="J178" s="219"/>
      <c r="K178" s="219"/>
      <c r="L178" s="220"/>
    </row>
    <row r="179" spans="2:16" x14ac:dyDescent="0.35">
      <c r="B179" s="175"/>
      <c r="C179" s="176"/>
      <c r="D179" s="176"/>
      <c r="E179" s="254"/>
      <c r="F179" s="219"/>
      <c r="G179" s="219"/>
      <c r="H179" s="219"/>
      <c r="I179" s="219"/>
      <c r="J179" s="219"/>
      <c r="K179" s="219"/>
      <c r="L179" s="220"/>
    </row>
    <row r="180" spans="2:16" x14ac:dyDescent="0.35">
      <c r="B180" s="175"/>
      <c r="C180" s="176"/>
      <c r="D180" s="176"/>
      <c r="E180" s="254"/>
      <c r="F180" s="219"/>
      <c r="G180" s="219"/>
      <c r="H180" s="219"/>
      <c r="I180" s="219"/>
      <c r="J180" s="219"/>
      <c r="K180" s="219"/>
      <c r="L180" s="220"/>
    </row>
    <row r="181" spans="2:16" ht="14.25" customHeight="1" x14ac:dyDescent="0.35">
      <c r="B181" s="175" t="str">
        <f>IF(Intro!$G$19="English",O181,P181)</f>
        <v>Grèves et autres actions syndicales</v>
      </c>
      <c r="C181" s="176"/>
      <c r="D181" s="176"/>
      <c r="E181" s="254"/>
      <c r="F181" s="219"/>
      <c r="G181" s="219"/>
      <c r="H181" s="219"/>
      <c r="I181" s="219"/>
      <c r="J181" s="219"/>
      <c r="K181" s="219"/>
      <c r="L181" s="220"/>
      <c r="O181" s="24" t="s">
        <v>138</v>
      </c>
      <c r="P181" s="24" t="s">
        <v>139</v>
      </c>
    </row>
    <row r="182" spans="2:16" x14ac:dyDescent="0.35">
      <c r="B182" s="175"/>
      <c r="C182" s="176"/>
      <c r="D182" s="176"/>
      <c r="E182" s="254"/>
      <c r="F182" s="219"/>
      <c r="G182" s="219"/>
      <c r="H182" s="219"/>
      <c r="I182" s="219"/>
      <c r="J182" s="219"/>
      <c r="K182" s="219"/>
      <c r="L182" s="220"/>
    </row>
    <row r="183" spans="2:16" x14ac:dyDescent="0.35">
      <c r="B183" s="175"/>
      <c r="C183" s="176"/>
      <c r="D183" s="176"/>
      <c r="E183" s="254"/>
      <c r="F183" s="219"/>
      <c r="G183" s="219"/>
      <c r="H183" s="219"/>
      <c r="I183" s="219"/>
      <c r="J183" s="219"/>
      <c r="K183" s="219"/>
      <c r="L183" s="220"/>
    </row>
    <row r="184" spans="2:16" ht="14.25" customHeight="1" x14ac:dyDescent="0.35">
      <c r="B184" s="175"/>
      <c r="C184" s="176"/>
      <c r="D184" s="176"/>
      <c r="E184" s="254"/>
      <c r="F184" s="219"/>
      <c r="G184" s="219"/>
      <c r="H184" s="219"/>
      <c r="I184" s="219"/>
      <c r="J184" s="219"/>
      <c r="K184" s="219"/>
      <c r="L184" s="220"/>
      <c r="O184" s="24"/>
      <c r="P184" s="24"/>
    </row>
    <row r="185" spans="2:16" ht="14.25" customHeight="1" x14ac:dyDescent="0.35">
      <c r="B185" s="175"/>
      <c r="C185" s="176"/>
      <c r="D185" s="176"/>
      <c r="E185" s="254"/>
      <c r="F185" s="219"/>
      <c r="G185" s="219"/>
      <c r="H185" s="219"/>
      <c r="I185" s="219"/>
      <c r="J185" s="219"/>
      <c r="K185" s="219"/>
      <c r="L185" s="220"/>
      <c r="O185" s="24"/>
      <c r="P185" s="24"/>
    </row>
    <row r="186" spans="2:16" ht="14.25" customHeight="1" x14ac:dyDescent="0.35">
      <c r="B186" s="175"/>
      <c r="C186" s="176"/>
      <c r="D186" s="176"/>
      <c r="E186" s="254"/>
      <c r="F186" s="219"/>
      <c r="G186" s="219"/>
      <c r="H186" s="219"/>
      <c r="I186" s="219"/>
      <c r="J186" s="219"/>
      <c r="K186" s="219"/>
      <c r="L186" s="220"/>
      <c r="O186" s="24"/>
      <c r="P186" s="24"/>
    </row>
    <row r="187" spans="2:16" ht="14.25" customHeight="1" x14ac:dyDescent="0.35">
      <c r="B187" s="175"/>
      <c r="C187" s="176"/>
      <c r="D187" s="176"/>
      <c r="E187" s="254"/>
      <c r="F187" s="219"/>
      <c r="G187" s="219"/>
      <c r="H187" s="219"/>
      <c r="I187" s="219"/>
      <c r="J187" s="219"/>
      <c r="K187" s="219"/>
      <c r="L187" s="220"/>
      <c r="O187" s="24"/>
      <c r="P187" s="24"/>
    </row>
    <row r="188" spans="2:16" x14ac:dyDescent="0.35">
      <c r="B188" s="175"/>
      <c r="C188" s="176"/>
      <c r="D188" s="176"/>
      <c r="E188" s="254"/>
      <c r="F188" s="219"/>
      <c r="G188" s="219"/>
      <c r="H188" s="219"/>
      <c r="I188" s="219"/>
      <c r="J188" s="219"/>
      <c r="K188" s="219"/>
      <c r="L188" s="220"/>
    </row>
    <row r="189" spans="2:16" x14ac:dyDescent="0.35">
      <c r="B189" s="175"/>
      <c r="C189" s="176"/>
      <c r="D189" s="176"/>
      <c r="E189" s="254"/>
      <c r="F189" s="219"/>
      <c r="G189" s="219"/>
      <c r="H189" s="219"/>
      <c r="I189" s="219"/>
      <c r="J189" s="219"/>
      <c r="K189" s="219"/>
      <c r="L189" s="220"/>
      <c r="O189" s="24"/>
      <c r="P189" s="24"/>
    </row>
    <row r="190" spans="2:16" x14ac:dyDescent="0.35">
      <c r="B190" s="175"/>
      <c r="C190" s="176"/>
      <c r="D190" s="176"/>
      <c r="E190" s="254"/>
      <c r="F190" s="219"/>
      <c r="G190" s="219"/>
      <c r="H190" s="219"/>
      <c r="I190" s="219"/>
      <c r="J190" s="219"/>
      <c r="K190" s="219"/>
      <c r="L190" s="220"/>
      <c r="O190" s="24"/>
      <c r="P190" s="24"/>
    </row>
    <row r="191" spans="2:16" ht="14.25" customHeight="1" x14ac:dyDescent="0.35">
      <c r="B191" s="175" t="str">
        <f>IF(Intro!$G$19="English",O191,P191)</f>
        <v>Pratiques d’embauche</v>
      </c>
      <c r="C191" s="176"/>
      <c r="D191" s="176"/>
      <c r="E191" s="254"/>
      <c r="F191" s="219"/>
      <c r="G191" s="219"/>
      <c r="H191" s="219"/>
      <c r="I191" s="219"/>
      <c r="J191" s="219"/>
      <c r="K191" s="219"/>
      <c r="L191" s="220"/>
      <c r="O191" s="24" t="s">
        <v>141</v>
      </c>
      <c r="P191" s="24" t="s">
        <v>142</v>
      </c>
    </row>
    <row r="192" spans="2:16" x14ac:dyDescent="0.35">
      <c r="B192" s="175"/>
      <c r="C192" s="176"/>
      <c r="D192" s="176"/>
      <c r="E192" s="254"/>
      <c r="F192" s="219"/>
      <c r="G192" s="219"/>
      <c r="H192" s="219"/>
      <c r="I192" s="219"/>
      <c r="J192" s="219"/>
      <c r="K192" s="219"/>
      <c r="L192" s="220"/>
      <c r="O192" s="24"/>
      <c r="P192" s="24"/>
    </row>
    <row r="193" spans="2:16" x14ac:dyDescent="0.35">
      <c r="B193" s="175"/>
      <c r="C193" s="176"/>
      <c r="D193" s="176"/>
      <c r="E193" s="254"/>
      <c r="F193" s="219"/>
      <c r="G193" s="219"/>
      <c r="H193" s="219"/>
      <c r="I193" s="219"/>
      <c r="J193" s="219"/>
      <c r="K193" s="219"/>
      <c r="L193" s="220"/>
      <c r="O193" s="24"/>
      <c r="P193" s="24"/>
    </row>
    <row r="194" spans="2:16" ht="14.25" customHeight="1" x14ac:dyDescent="0.35">
      <c r="B194" s="175"/>
      <c r="C194" s="176"/>
      <c r="D194" s="176"/>
      <c r="E194" s="254"/>
      <c r="F194" s="219"/>
      <c r="G194" s="219"/>
      <c r="H194" s="219"/>
      <c r="I194" s="219"/>
      <c r="J194" s="219"/>
      <c r="K194" s="219"/>
      <c r="L194" s="220"/>
      <c r="O194" s="24"/>
      <c r="P194" s="24"/>
    </row>
    <row r="195" spans="2:16" ht="14.25" customHeight="1" x14ac:dyDescent="0.35">
      <c r="B195" s="175"/>
      <c r="C195" s="176"/>
      <c r="D195" s="176"/>
      <c r="E195" s="254"/>
      <c r="F195" s="219"/>
      <c r="G195" s="219"/>
      <c r="H195" s="219"/>
      <c r="I195" s="219"/>
      <c r="J195" s="219"/>
      <c r="K195" s="219"/>
      <c r="L195" s="220"/>
      <c r="O195" s="24"/>
      <c r="P195" s="24"/>
    </row>
    <row r="196" spans="2:16" ht="14.25" customHeight="1" x14ac:dyDescent="0.35">
      <c r="B196" s="175"/>
      <c r="C196" s="176"/>
      <c r="D196" s="176"/>
      <c r="E196" s="254"/>
      <c r="F196" s="219"/>
      <c r="G196" s="219"/>
      <c r="H196" s="219"/>
      <c r="I196" s="219"/>
      <c r="J196" s="219"/>
      <c r="K196" s="219"/>
      <c r="L196" s="220"/>
      <c r="O196" s="24"/>
      <c r="P196" s="24"/>
    </row>
    <row r="197" spans="2:16" ht="14.25" customHeight="1" x14ac:dyDescent="0.35">
      <c r="B197" s="175"/>
      <c r="C197" s="176"/>
      <c r="D197" s="176"/>
      <c r="E197" s="254"/>
      <c r="F197" s="219"/>
      <c r="G197" s="219"/>
      <c r="H197" s="219"/>
      <c r="I197" s="219"/>
      <c r="J197" s="219"/>
      <c r="K197" s="219"/>
      <c r="L197" s="220"/>
      <c r="O197" s="24"/>
      <c r="P197" s="24"/>
    </row>
    <row r="198" spans="2:16" x14ac:dyDescent="0.35">
      <c r="B198" s="175"/>
      <c r="C198" s="176"/>
      <c r="D198" s="176"/>
      <c r="E198" s="254"/>
      <c r="F198" s="219"/>
      <c r="G198" s="219"/>
      <c r="H198" s="219"/>
      <c r="I198" s="219"/>
      <c r="J198" s="219"/>
      <c r="K198" s="219"/>
      <c r="L198" s="220"/>
      <c r="O198" s="24"/>
      <c r="P198" s="24"/>
    </row>
    <row r="199" spans="2:16" x14ac:dyDescent="0.35">
      <c r="B199" s="175"/>
      <c r="C199" s="176"/>
      <c r="D199" s="176"/>
      <c r="E199" s="254"/>
      <c r="F199" s="219"/>
      <c r="G199" s="219"/>
      <c r="H199" s="219"/>
      <c r="I199" s="219"/>
      <c r="J199" s="219"/>
      <c r="K199" s="219"/>
      <c r="L199" s="220"/>
      <c r="O199" s="24"/>
      <c r="P199" s="24"/>
    </row>
    <row r="200" spans="2:16" x14ac:dyDescent="0.35">
      <c r="B200" s="175"/>
      <c r="C200" s="176"/>
      <c r="D200" s="176"/>
      <c r="E200" s="254"/>
      <c r="F200" s="219"/>
      <c r="G200" s="219"/>
      <c r="H200" s="219"/>
      <c r="I200" s="219"/>
      <c r="J200" s="219"/>
      <c r="K200" s="219"/>
      <c r="L200" s="220"/>
      <c r="O200" s="24"/>
      <c r="P200" s="24"/>
    </row>
    <row r="201" spans="2:16" ht="14.25" customHeight="1" x14ac:dyDescent="0.35">
      <c r="B201" s="175" t="str">
        <f>IF(Intro!$G$19="English",O201,P201)</f>
        <v>Salaires</v>
      </c>
      <c r="C201" s="176"/>
      <c r="D201" s="176"/>
      <c r="E201" s="254"/>
      <c r="F201" s="219"/>
      <c r="G201" s="219"/>
      <c r="H201" s="219"/>
      <c r="I201" s="219"/>
      <c r="J201" s="219"/>
      <c r="K201" s="219"/>
      <c r="L201" s="220"/>
      <c r="O201" s="24" t="s">
        <v>143</v>
      </c>
      <c r="P201" s="24" t="s">
        <v>144</v>
      </c>
    </row>
    <row r="202" spans="2:16" x14ac:dyDescent="0.35">
      <c r="B202" s="175"/>
      <c r="C202" s="176"/>
      <c r="D202" s="176"/>
      <c r="E202" s="254"/>
      <c r="F202" s="219"/>
      <c r="G202" s="219"/>
      <c r="H202" s="219"/>
      <c r="I202" s="219"/>
      <c r="J202" s="219"/>
      <c r="K202" s="219"/>
      <c r="L202" s="220"/>
      <c r="O202" s="24"/>
      <c r="P202" s="24"/>
    </row>
    <row r="203" spans="2:16" x14ac:dyDescent="0.35">
      <c r="B203" s="175"/>
      <c r="C203" s="176"/>
      <c r="D203" s="176"/>
      <c r="E203" s="254"/>
      <c r="F203" s="219"/>
      <c r="G203" s="219"/>
      <c r="H203" s="219"/>
      <c r="I203" s="219"/>
      <c r="J203" s="219"/>
      <c r="K203" s="219"/>
      <c r="L203" s="220"/>
      <c r="O203" s="24"/>
      <c r="P203" s="24"/>
    </row>
    <row r="204" spans="2:16" ht="14.25" customHeight="1" x14ac:dyDescent="0.35">
      <c r="B204" s="175"/>
      <c r="C204" s="176"/>
      <c r="D204" s="176"/>
      <c r="E204" s="254"/>
      <c r="F204" s="219"/>
      <c r="G204" s="219"/>
      <c r="H204" s="219"/>
      <c r="I204" s="219"/>
      <c r="J204" s="219"/>
      <c r="K204" s="219"/>
      <c r="L204" s="220"/>
      <c r="O204" s="24"/>
      <c r="P204" s="24"/>
    </row>
    <row r="205" spans="2:16" ht="14.25" customHeight="1" x14ac:dyDescent="0.35">
      <c r="B205" s="175"/>
      <c r="C205" s="176"/>
      <c r="D205" s="176"/>
      <c r="E205" s="254"/>
      <c r="F205" s="219"/>
      <c r="G205" s="219"/>
      <c r="H205" s="219"/>
      <c r="I205" s="219"/>
      <c r="J205" s="219"/>
      <c r="K205" s="219"/>
      <c r="L205" s="220"/>
      <c r="O205" s="24"/>
      <c r="P205" s="24"/>
    </row>
    <row r="206" spans="2:16" ht="14.25" customHeight="1" x14ac:dyDescent="0.35">
      <c r="B206" s="175"/>
      <c r="C206" s="176"/>
      <c r="D206" s="176"/>
      <c r="E206" s="254"/>
      <c r="F206" s="219"/>
      <c r="G206" s="219"/>
      <c r="H206" s="219"/>
      <c r="I206" s="219"/>
      <c r="J206" s="219"/>
      <c r="K206" s="219"/>
      <c r="L206" s="220"/>
      <c r="O206" s="24"/>
      <c r="P206" s="24"/>
    </row>
    <row r="207" spans="2:16" ht="14.25" customHeight="1" x14ac:dyDescent="0.35">
      <c r="B207" s="175"/>
      <c r="C207" s="176"/>
      <c r="D207" s="176"/>
      <c r="E207" s="254"/>
      <c r="F207" s="219"/>
      <c r="G207" s="219"/>
      <c r="H207" s="219"/>
      <c r="I207" s="219"/>
      <c r="J207" s="219"/>
      <c r="K207" s="219"/>
      <c r="L207" s="220"/>
      <c r="O207" s="24"/>
      <c r="P207" s="24"/>
    </row>
    <row r="208" spans="2:16" x14ac:dyDescent="0.35">
      <c r="B208" s="175"/>
      <c r="C208" s="176"/>
      <c r="D208" s="176"/>
      <c r="E208" s="254"/>
      <c r="F208" s="219"/>
      <c r="G208" s="219"/>
      <c r="H208" s="219"/>
      <c r="I208" s="219"/>
      <c r="J208" s="219"/>
      <c r="K208" s="219"/>
      <c r="L208" s="220"/>
      <c r="O208" s="24"/>
      <c r="P208" s="24"/>
    </row>
    <row r="209" spans="2:16" x14ac:dyDescent="0.35">
      <c r="B209" s="175"/>
      <c r="C209" s="176"/>
      <c r="D209" s="176"/>
      <c r="E209" s="254"/>
      <c r="F209" s="219"/>
      <c r="G209" s="219"/>
      <c r="H209" s="219"/>
      <c r="I209" s="219"/>
      <c r="J209" s="219"/>
      <c r="K209" s="219"/>
      <c r="L209" s="220"/>
      <c r="O209" s="24"/>
      <c r="P209" s="24"/>
    </row>
    <row r="210" spans="2:16" x14ac:dyDescent="0.35">
      <c r="B210" s="175"/>
      <c r="C210" s="176"/>
      <c r="D210" s="176"/>
      <c r="E210" s="254"/>
      <c r="F210" s="219"/>
      <c r="G210" s="219"/>
      <c r="H210" s="219"/>
      <c r="I210" s="219"/>
      <c r="J210" s="219"/>
      <c r="K210" s="219"/>
      <c r="L210" s="220"/>
      <c r="O210" s="24"/>
      <c r="P210" s="24"/>
    </row>
    <row r="211" spans="2:16" ht="14.25" customHeight="1" x14ac:dyDescent="0.35">
      <c r="B211" s="175" t="str">
        <f>IF(Intro!$G$19="English",O211,P211)</f>
        <v>Qualité de l'emploi</v>
      </c>
      <c r="C211" s="176"/>
      <c r="D211" s="176"/>
      <c r="E211" s="254"/>
      <c r="F211" s="219"/>
      <c r="G211" s="219"/>
      <c r="H211" s="219"/>
      <c r="I211" s="219"/>
      <c r="J211" s="219"/>
      <c r="K211" s="219"/>
      <c r="L211" s="220"/>
      <c r="O211" s="24" t="s">
        <v>145</v>
      </c>
      <c r="P211" s="24" t="s">
        <v>146</v>
      </c>
    </row>
    <row r="212" spans="2:16" x14ac:dyDescent="0.35">
      <c r="B212" s="175"/>
      <c r="C212" s="176"/>
      <c r="D212" s="176"/>
      <c r="E212" s="254"/>
      <c r="F212" s="219"/>
      <c r="G212" s="219"/>
      <c r="H212" s="219"/>
      <c r="I212" s="219"/>
      <c r="J212" s="219"/>
      <c r="K212" s="219"/>
      <c r="L212" s="220"/>
      <c r="O212" s="24"/>
      <c r="P212" s="24"/>
    </row>
    <row r="213" spans="2:16" x14ac:dyDescent="0.35">
      <c r="B213" s="175"/>
      <c r="C213" s="176"/>
      <c r="D213" s="176"/>
      <c r="E213" s="254"/>
      <c r="F213" s="219"/>
      <c r="G213" s="219"/>
      <c r="H213" s="219"/>
      <c r="I213" s="219"/>
      <c r="J213" s="219"/>
      <c r="K213" s="219"/>
      <c r="L213" s="220"/>
      <c r="O213" s="24"/>
      <c r="P213" s="24"/>
    </row>
    <row r="214" spans="2:16" ht="14.25" customHeight="1" x14ac:dyDescent="0.35">
      <c r="B214" s="175"/>
      <c r="C214" s="176"/>
      <c r="D214" s="176"/>
      <c r="E214" s="254"/>
      <c r="F214" s="219"/>
      <c r="G214" s="219"/>
      <c r="H214" s="219"/>
      <c r="I214" s="219"/>
      <c r="J214" s="219"/>
      <c r="K214" s="219"/>
      <c r="L214" s="220"/>
      <c r="O214" s="24"/>
      <c r="P214" s="24"/>
    </row>
    <row r="215" spans="2:16" ht="14.25" customHeight="1" x14ac:dyDescent="0.35">
      <c r="B215" s="175"/>
      <c r="C215" s="176"/>
      <c r="D215" s="176"/>
      <c r="E215" s="254"/>
      <c r="F215" s="219"/>
      <c r="G215" s="219"/>
      <c r="H215" s="219"/>
      <c r="I215" s="219"/>
      <c r="J215" s="219"/>
      <c r="K215" s="219"/>
      <c r="L215" s="220"/>
      <c r="O215" s="24"/>
      <c r="P215" s="24"/>
    </row>
    <row r="216" spans="2:16" ht="14.25" customHeight="1" x14ac:dyDescent="0.35">
      <c r="B216" s="175"/>
      <c r="C216" s="176"/>
      <c r="D216" s="176"/>
      <c r="E216" s="254"/>
      <c r="F216" s="219"/>
      <c r="G216" s="219"/>
      <c r="H216" s="219"/>
      <c r="I216" s="219"/>
      <c r="J216" s="219"/>
      <c r="K216" s="219"/>
      <c r="L216" s="220"/>
      <c r="O216" s="24"/>
      <c r="P216" s="24"/>
    </row>
    <row r="217" spans="2:16" ht="14.25" customHeight="1" x14ac:dyDescent="0.35">
      <c r="B217" s="175"/>
      <c r="C217" s="176"/>
      <c r="D217" s="176"/>
      <c r="E217" s="254"/>
      <c r="F217" s="219"/>
      <c r="G217" s="219"/>
      <c r="H217" s="219"/>
      <c r="I217" s="219"/>
      <c r="J217" s="219"/>
      <c r="K217" s="219"/>
      <c r="L217" s="220"/>
      <c r="O217" s="24"/>
      <c r="P217" s="24"/>
    </row>
    <row r="218" spans="2:16" x14ac:dyDescent="0.35">
      <c r="B218" s="175"/>
      <c r="C218" s="176"/>
      <c r="D218" s="176"/>
      <c r="E218" s="254"/>
      <c r="F218" s="219"/>
      <c r="G218" s="219"/>
      <c r="H218" s="219"/>
      <c r="I218" s="219"/>
      <c r="J218" s="219"/>
      <c r="K218" s="219"/>
      <c r="L218" s="220"/>
      <c r="O218" s="24"/>
      <c r="P218" s="24"/>
    </row>
    <row r="219" spans="2:16" x14ac:dyDescent="0.35">
      <c r="B219" s="175"/>
      <c r="C219" s="176"/>
      <c r="D219" s="176"/>
      <c r="E219" s="254"/>
      <c r="F219" s="219"/>
      <c r="G219" s="219"/>
      <c r="H219" s="219"/>
      <c r="I219" s="219"/>
      <c r="J219" s="219"/>
      <c r="K219" s="219"/>
      <c r="L219" s="220"/>
      <c r="O219" s="24"/>
      <c r="P219" s="24"/>
    </row>
    <row r="220" spans="2:16" x14ac:dyDescent="0.35">
      <c r="B220" s="175"/>
      <c r="C220" s="176"/>
      <c r="D220" s="176"/>
      <c r="E220" s="254"/>
      <c r="F220" s="219"/>
      <c r="G220" s="219"/>
      <c r="H220" s="219"/>
      <c r="I220" s="219"/>
      <c r="J220" s="219"/>
      <c r="K220" s="219"/>
      <c r="L220" s="220"/>
      <c r="O220" s="24"/>
      <c r="P220" s="24"/>
    </row>
    <row r="221" spans="2:16" ht="14.25" customHeight="1" x14ac:dyDescent="0.35">
      <c r="B221" s="175" t="str">
        <f>IF(Intro!$G$19="English",O221,P221)</f>
        <v>Avantages en matière d’emploi</v>
      </c>
      <c r="C221" s="176"/>
      <c r="D221" s="176"/>
      <c r="E221" s="254"/>
      <c r="F221" s="219"/>
      <c r="G221" s="219"/>
      <c r="H221" s="219"/>
      <c r="I221" s="219"/>
      <c r="J221" s="219"/>
      <c r="K221" s="219"/>
      <c r="L221" s="220"/>
      <c r="O221" s="24" t="s">
        <v>147</v>
      </c>
      <c r="P221" s="24" t="s">
        <v>148</v>
      </c>
    </row>
    <row r="222" spans="2:16" x14ac:dyDescent="0.35">
      <c r="B222" s="175"/>
      <c r="C222" s="176"/>
      <c r="D222" s="176"/>
      <c r="E222" s="254"/>
      <c r="F222" s="219"/>
      <c r="G222" s="219"/>
      <c r="H222" s="219"/>
      <c r="I222" s="219"/>
      <c r="J222" s="219"/>
      <c r="K222" s="219"/>
      <c r="L222" s="220"/>
      <c r="O222" s="24"/>
      <c r="P222" s="24"/>
    </row>
    <row r="223" spans="2:16" x14ac:dyDescent="0.35">
      <c r="B223" s="175"/>
      <c r="C223" s="176"/>
      <c r="D223" s="176"/>
      <c r="E223" s="254"/>
      <c r="F223" s="219"/>
      <c r="G223" s="219"/>
      <c r="H223" s="219"/>
      <c r="I223" s="219"/>
      <c r="J223" s="219"/>
      <c r="K223" s="219"/>
      <c r="L223" s="220"/>
      <c r="O223" s="24"/>
      <c r="P223" s="24"/>
    </row>
    <row r="224" spans="2:16" ht="14.25" customHeight="1" x14ac:dyDescent="0.35">
      <c r="B224" s="175"/>
      <c r="C224" s="176"/>
      <c r="D224" s="176"/>
      <c r="E224" s="254"/>
      <c r="F224" s="219"/>
      <c r="G224" s="219"/>
      <c r="H224" s="219"/>
      <c r="I224" s="219"/>
      <c r="J224" s="219"/>
      <c r="K224" s="219"/>
      <c r="L224" s="220"/>
      <c r="O224" s="24"/>
      <c r="P224" s="24"/>
    </row>
    <row r="225" spans="2:16" ht="14.25" customHeight="1" x14ac:dyDescent="0.35">
      <c r="B225" s="175"/>
      <c r="C225" s="176"/>
      <c r="D225" s="176"/>
      <c r="E225" s="254"/>
      <c r="F225" s="219"/>
      <c r="G225" s="219"/>
      <c r="H225" s="219"/>
      <c r="I225" s="219"/>
      <c r="J225" s="219"/>
      <c r="K225" s="219"/>
      <c r="L225" s="220"/>
      <c r="O225" s="24"/>
      <c r="P225" s="24"/>
    </row>
    <row r="226" spans="2:16" ht="14.25" customHeight="1" x14ac:dyDescent="0.35">
      <c r="B226" s="175"/>
      <c r="C226" s="176"/>
      <c r="D226" s="176"/>
      <c r="E226" s="254"/>
      <c r="F226" s="219"/>
      <c r="G226" s="219"/>
      <c r="H226" s="219"/>
      <c r="I226" s="219"/>
      <c r="J226" s="219"/>
      <c r="K226" s="219"/>
      <c r="L226" s="220"/>
      <c r="O226" s="24"/>
      <c r="P226" s="24"/>
    </row>
    <row r="227" spans="2:16" ht="14.25" customHeight="1" x14ac:dyDescent="0.35">
      <c r="B227" s="175"/>
      <c r="C227" s="176"/>
      <c r="D227" s="176"/>
      <c r="E227" s="254"/>
      <c r="F227" s="219"/>
      <c r="G227" s="219"/>
      <c r="H227" s="219"/>
      <c r="I227" s="219"/>
      <c r="J227" s="219"/>
      <c r="K227" s="219"/>
      <c r="L227" s="220"/>
      <c r="O227" s="24"/>
      <c r="P227" s="24"/>
    </row>
    <row r="228" spans="2:16" x14ac:dyDescent="0.35">
      <c r="B228" s="175"/>
      <c r="C228" s="176"/>
      <c r="D228" s="176"/>
      <c r="E228" s="254"/>
      <c r="F228" s="219"/>
      <c r="G228" s="219"/>
      <c r="H228" s="219"/>
      <c r="I228" s="219"/>
      <c r="J228" s="219"/>
      <c r="K228" s="219"/>
      <c r="L228" s="220"/>
      <c r="O228" s="24"/>
      <c r="P228" s="24"/>
    </row>
    <row r="229" spans="2:16" x14ac:dyDescent="0.35">
      <c r="B229" s="175"/>
      <c r="C229" s="176"/>
      <c r="D229" s="176"/>
      <c r="E229" s="254"/>
      <c r="F229" s="219"/>
      <c r="G229" s="219"/>
      <c r="H229" s="219"/>
      <c r="I229" s="219"/>
      <c r="J229" s="219"/>
      <c r="K229" s="219"/>
      <c r="L229" s="220"/>
      <c r="O229" s="24"/>
      <c r="P229" s="24"/>
    </row>
    <row r="230" spans="2:16" x14ac:dyDescent="0.35">
      <c r="B230" s="175"/>
      <c r="C230" s="176"/>
      <c r="D230" s="176"/>
      <c r="E230" s="254"/>
      <c r="F230" s="219"/>
      <c r="G230" s="219"/>
      <c r="H230" s="219"/>
      <c r="I230" s="219"/>
      <c r="J230" s="219"/>
      <c r="K230" s="219"/>
      <c r="L230" s="220"/>
      <c r="O230" s="24"/>
      <c r="P230" s="24"/>
    </row>
    <row r="231" spans="2:16" ht="14.25" customHeight="1" x14ac:dyDescent="0.35">
      <c r="B231" s="175" t="str">
        <f>IF(Intro!$G$19="English",O231,P231)</f>
        <v>Incidence sur la communauté</v>
      </c>
      <c r="C231" s="176"/>
      <c r="D231" s="176"/>
      <c r="E231" s="254"/>
      <c r="F231" s="219"/>
      <c r="G231" s="219"/>
      <c r="H231" s="219"/>
      <c r="I231" s="219"/>
      <c r="J231" s="219"/>
      <c r="K231" s="219"/>
      <c r="L231" s="220"/>
      <c r="O231" s="24" t="s">
        <v>149</v>
      </c>
      <c r="P231" s="24" t="s">
        <v>170</v>
      </c>
    </row>
    <row r="232" spans="2:16" x14ac:dyDescent="0.35">
      <c r="B232" s="175"/>
      <c r="C232" s="176"/>
      <c r="D232" s="176"/>
      <c r="E232" s="254"/>
      <c r="F232" s="219"/>
      <c r="G232" s="219"/>
      <c r="H232" s="219"/>
      <c r="I232" s="219"/>
      <c r="J232" s="219"/>
      <c r="K232" s="219"/>
      <c r="L232" s="220"/>
      <c r="O232" s="24"/>
      <c r="P232" s="24"/>
    </row>
    <row r="233" spans="2:16" x14ac:dyDescent="0.35">
      <c r="B233" s="175"/>
      <c r="C233" s="176"/>
      <c r="D233" s="176"/>
      <c r="E233" s="254"/>
      <c r="F233" s="219"/>
      <c r="G233" s="219"/>
      <c r="H233" s="219"/>
      <c r="I233" s="219"/>
      <c r="J233" s="219"/>
      <c r="K233" s="219"/>
      <c r="L233" s="220"/>
      <c r="O233" s="24"/>
      <c r="P233" s="24"/>
    </row>
    <row r="234" spans="2:16" ht="14.25" customHeight="1" x14ac:dyDescent="0.35">
      <c r="B234" s="175"/>
      <c r="C234" s="176"/>
      <c r="D234" s="176"/>
      <c r="E234" s="254"/>
      <c r="F234" s="219"/>
      <c r="G234" s="219"/>
      <c r="H234" s="219"/>
      <c r="I234" s="219"/>
      <c r="J234" s="219"/>
      <c r="K234" s="219"/>
      <c r="L234" s="220"/>
      <c r="O234" s="24"/>
      <c r="P234" s="24"/>
    </row>
    <row r="235" spans="2:16" ht="14.25" customHeight="1" x14ac:dyDescent="0.35">
      <c r="B235" s="175"/>
      <c r="C235" s="176"/>
      <c r="D235" s="176"/>
      <c r="E235" s="254"/>
      <c r="F235" s="219"/>
      <c r="G235" s="219"/>
      <c r="H235" s="219"/>
      <c r="I235" s="219"/>
      <c r="J235" s="219"/>
      <c r="K235" s="219"/>
      <c r="L235" s="220"/>
      <c r="O235" s="24"/>
      <c r="P235" s="24"/>
    </row>
    <row r="236" spans="2:16" ht="14.25" customHeight="1" x14ac:dyDescent="0.35">
      <c r="B236" s="175"/>
      <c r="C236" s="176"/>
      <c r="D236" s="176"/>
      <c r="E236" s="254"/>
      <c r="F236" s="219"/>
      <c r="G236" s="219"/>
      <c r="H236" s="219"/>
      <c r="I236" s="219"/>
      <c r="J236" s="219"/>
      <c r="K236" s="219"/>
      <c r="L236" s="220"/>
      <c r="O236" s="24"/>
      <c r="P236" s="24"/>
    </row>
    <row r="237" spans="2:16" ht="14.25" customHeight="1" x14ac:dyDescent="0.35">
      <c r="B237" s="175"/>
      <c r="C237" s="176"/>
      <c r="D237" s="176"/>
      <c r="E237" s="254"/>
      <c r="F237" s="219"/>
      <c r="G237" s="219"/>
      <c r="H237" s="219"/>
      <c r="I237" s="219"/>
      <c r="J237" s="219"/>
      <c r="K237" s="219"/>
      <c r="L237" s="220"/>
      <c r="O237" s="24"/>
      <c r="P237" s="24"/>
    </row>
    <row r="238" spans="2:16" x14ac:dyDescent="0.35">
      <c r="B238" s="175"/>
      <c r="C238" s="176"/>
      <c r="D238" s="176"/>
      <c r="E238" s="254"/>
      <c r="F238" s="219"/>
      <c r="G238" s="219"/>
      <c r="H238" s="219"/>
      <c r="I238" s="219"/>
      <c r="J238" s="219"/>
      <c r="K238" s="219"/>
      <c r="L238" s="220"/>
      <c r="O238" s="24"/>
      <c r="P238" s="24"/>
    </row>
    <row r="239" spans="2:16" x14ac:dyDescent="0.35">
      <c r="B239" s="175"/>
      <c r="C239" s="176"/>
      <c r="D239" s="176"/>
      <c r="E239" s="254"/>
      <c r="F239" s="219"/>
      <c r="G239" s="219"/>
      <c r="H239" s="219"/>
      <c r="I239" s="219"/>
      <c r="J239" s="219"/>
      <c r="K239" s="219"/>
      <c r="L239" s="220"/>
      <c r="O239" s="24"/>
      <c r="P239" s="24"/>
    </row>
    <row r="240" spans="2:16" x14ac:dyDescent="0.35">
      <c r="B240" s="175"/>
      <c r="C240" s="176"/>
      <c r="D240" s="176"/>
      <c r="E240" s="254"/>
      <c r="F240" s="219"/>
      <c r="G240" s="219"/>
      <c r="H240" s="219"/>
      <c r="I240" s="219"/>
      <c r="J240" s="219"/>
      <c r="K240" s="219"/>
      <c r="L240" s="220"/>
      <c r="O240" s="24"/>
      <c r="P240" s="24"/>
    </row>
    <row r="241" spans="2:16" ht="14.25" customHeight="1" x14ac:dyDescent="0.35">
      <c r="B241" s="175" t="str">
        <f>IF(Intro!$G$19="English",O241,P241)</f>
        <v>Conditions de travail</v>
      </c>
      <c r="C241" s="176"/>
      <c r="D241" s="176"/>
      <c r="E241" s="254"/>
      <c r="F241" s="219"/>
      <c r="G241" s="219"/>
      <c r="H241" s="219"/>
      <c r="I241" s="219"/>
      <c r="J241" s="219"/>
      <c r="K241" s="219"/>
      <c r="L241" s="220"/>
      <c r="O241" s="24" t="s">
        <v>150</v>
      </c>
      <c r="P241" s="24" t="s">
        <v>151</v>
      </c>
    </row>
    <row r="242" spans="2:16" x14ac:dyDescent="0.35">
      <c r="B242" s="175"/>
      <c r="C242" s="176"/>
      <c r="D242" s="176"/>
      <c r="E242" s="254"/>
      <c r="F242" s="219"/>
      <c r="G242" s="219"/>
      <c r="H242" s="219"/>
      <c r="I242" s="219"/>
      <c r="J242" s="219"/>
      <c r="K242" s="219"/>
      <c r="L242" s="220"/>
    </row>
    <row r="243" spans="2:16" x14ac:dyDescent="0.35">
      <c r="B243" s="175"/>
      <c r="C243" s="176"/>
      <c r="D243" s="176"/>
      <c r="E243" s="254"/>
      <c r="F243" s="219"/>
      <c r="G243" s="219"/>
      <c r="H243" s="219"/>
      <c r="I243" s="219"/>
      <c r="J243" s="219"/>
      <c r="K243" s="219"/>
      <c r="L243" s="220"/>
    </row>
    <row r="244" spans="2:16" ht="14.25" customHeight="1" x14ac:dyDescent="0.35">
      <c r="B244" s="175"/>
      <c r="C244" s="176"/>
      <c r="D244" s="176"/>
      <c r="E244" s="254"/>
      <c r="F244" s="219"/>
      <c r="G244" s="219"/>
      <c r="H244" s="219"/>
      <c r="I244" s="219"/>
      <c r="J244" s="219"/>
      <c r="K244" s="219"/>
      <c r="L244" s="220"/>
      <c r="O244" s="24"/>
      <c r="P244" s="24"/>
    </row>
    <row r="245" spans="2:16" ht="14.25" customHeight="1" x14ac:dyDescent="0.35">
      <c r="B245" s="175"/>
      <c r="C245" s="176"/>
      <c r="D245" s="176"/>
      <c r="E245" s="254"/>
      <c r="F245" s="219"/>
      <c r="G245" s="219"/>
      <c r="H245" s="219"/>
      <c r="I245" s="219"/>
      <c r="J245" s="219"/>
      <c r="K245" s="219"/>
      <c r="L245" s="220"/>
      <c r="O245" s="24"/>
      <c r="P245" s="24"/>
    </row>
    <row r="246" spans="2:16" ht="14.25" customHeight="1" x14ac:dyDescent="0.35">
      <c r="B246" s="175"/>
      <c r="C246" s="176"/>
      <c r="D246" s="176"/>
      <c r="E246" s="254"/>
      <c r="F246" s="219"/>
      <c r="G246" s="219"/>
      <c r="H246" s="219"/>
      <c r="I246" s="219"/>
      <c r="J246" s="219"/>
      <c r="K246" s="219"/>
      <c r="L246" s="220"/>
      <c r="O246" s="24"/>
      <c r="P246" s="24"/>
    </row>
    <row r="247" spans="2:16" ht="14.25" customHeight="1" x14ac:dyDescent="0.35">
      <c r="B247" s="175"/>
      <c r="C247" s="176"/>
      <c r="D247" s="176"/>
      <c r="E247" s="254"/>
      <c r="F247" s="219"/>
      <c r="G247" s="219"/>
      <c r="H247" s="219"/>
      <c r="I247" s="219"/>
      <c r="J247" s="219"/>
      <c r="K247" s="219"/>
      <c r="L247" s="220"/>
      <c r="O247" s="24"/>
      <c r="P247" s="24"/>
    </row>
    <row r="248" spans="2:16" x14ac:dyDescent="0.35">
      <c r="B248" s="175"/>
      <c r="C248" s="176"/>
      <c r="D248" s="176"/>
      <c r="E248" s="254"/>
      <c r="F248" s="219"/>
      <c r="G248" s="219"/>
      <c r="H248" s="219"/>
      <c r="I248" s="219"/>
      <c r="J248" s="219"/>
      <c r="K248" s="219"/>
      <c r="L248" s="220"/>
      <c r="O248" s="24"/>
      <c r="P248" s="24"/>
    </row>
    <row r="249" spans="2:16" x14ac:dyDescent="0.35">
      <c r="B249" s="175"/>
      <c r="C249" s="176"/>
      <c r="D249" s="176"/>
      <c r="E249" s="254"/>
      <c r="F249" s="219"/>
      <c r="G249" s="219"/>
      <c r="H249" s="219"/>
      <c r="I249" s="219"/>
      <c r="J249" s="219"/>
      <c r="K249" s="219"/>
      <c r="L249" s="220"/>
      <c r="O249" s="24"/>
      <c r="P249" s="24"/>
    </row>
    <row r="250" spans="2:16" x14ac:dyDescent="0.35">
      <c r="B250" s="175"/>
      <c r="C250" s="176"/>
      <c r="D250" s="176"/>
      <c r="E250" s="254"/>
      <c r="F250" s="219"/>
      <c r="G250" s="219"/>
      <c r="H250" s="219"/>
      <c r="I250" s="219"/>
      <c r="J250" s="219"/>
      <c r="K250" s="219"/>
      <c r="L250" s="220"/>
      <c r="O250" s="24"/>
      <c r="P250" s="24"/>
    </row>
    <row r="251" spans="2:16" ht="14.25" customHeight="1" x14ac:dyDescent="0.35">
      <c r="B251" s="175" t="str">
        <f>IF(Intro!$G$19="English",O251,P251)</f>
        <v>Bien-être des employés</v>
      </c>
      <c r="C251" s="176"/>
      <c r="D251" s="176"/>
      <c r="E251" s="254"/>
      <c r="F251" s="219"/>
      <c r="G251" s="219"/>
      <c r="H251" s="219"/>
      <c r="I251" s="219"/>
      <c r="J251" s="219"/>
      <c r="K251" s="219"/>
      <c r="L251" s="220"/>
      <c r="O251" s="24" t="s">
        <v>152</v>
      </c>
      <c r="P251" s="24" t="s">
        <v>153</v>
      </c>
    </row>
    <row r="252" spans="2:16" x14ac:dyDescent="0.35">
      <c r="B252" s="175"/>
      <c r="C252" s="176"/>
      <c r="D252" s="176"/>
      <c r="E252" s="254"/>
      <c r="F252" s="219"/>
      <c r="G252" s="219"/>
      <c r="H252" s="219"/>
      <c r="I252" s="219"/>
      <c r="J252" s="219"/>
      <c r="K252" s="219"/>
      <c r="L252" s="220"/>
      <c r="O252" s="24"/>
      <c r="P252" s="24"/>
    </row>
    <row r="253" spans="2:16" x14ac:dyDescent="0.35">
      <c r="B253" s="175"/>
      <c r="C253" s="176"/>
      <c r="D253" s="176"/>
      <c r="E253" s="254"/>
      <c r="F253" s="219"/>
      <c r="G253" s="219"/>
      <c r="H253" s="219"/>
      <c r="I253" s="219"/>
      <c r="J253" s="219"/>
      <c r="K253" s="219"/>
      <c r="L253" s="220"/>
      <c r="O253" s="24"/>
      <c r="P253" s="24"/>
    </row>
    <row r="254" spans="2:16" ht="14.25" customHeight="1" x14ac:dyDescent="0.35">
      <c r="B254" s="175"/>
      <c r="C254" s="176"/>
      <c r="D254" s="176"/>
      <c r="E254" s="254"/>
      <c r="F254" s="219"/>
      <c r="G254" s="219"/>
      <c r="H254" s="219"/>
      <c r="I254" s="219"/>
      <c r="J254" s="219"/>
      <c r="K254" s="219"/>
      <c r="L254" s="220"/>
      <c r="O254" s="24"/>
      <c r="P254" s="24"/>
    </row>
    <row r="255" spans="2:16" ht="14.25" customHeight="1" x14ac:dyDescent="0.35">
      <c r="B255" s="175"/>
      <c r="C255" s="176"/>
      <c r="D255" s="176"/>
      <c r="E255" s="254"/>
      <c r="F255" s="219"/>
      <c r="G255" s="219"/>
      <c r="H255" s="219"/>
      <c r="I255" s="219"/>
      <c r="J255" s="219"/>
      <c r="K255" s="219"/>
      <c r="L255" s="220"/>
      <c r="O255" s="24"/>
      <c r="P255" s="24"/>
    </row>
    <row r="256" spans="2:16" ht="14.25" customHeight="1" x14ac:dyDescent="0.35">
      <c r="B256" s="175"/>
      <c r="C256" s="176"/>
      <c r="D256" s="176"/>
      <c r="E256" s="254"/>
      <c r="F256" s="219"/>
      <c r="G256" s="219"/>
      <c r="H256" s="219"/>
      <c r="I256" s="219"/>
      <c r="J256" s="219"/>
      <c r="K256" s="219"/>
      <c r="L256" s="220"/>
      <c r="O256" s="24"/>
      <c r="P256" s="24"/>
    </row>
    <row r="257" spans="1:16" ht="14.25" customHeight="1" x14ac:dyDescent="0.35">
      <c r="B257" s="175"/>
      <c r="C257" s="176"/>
      <c r="D257" s="176"/>
      <c r="E257" s="254"/>
      <c r="F257" s="219"/>
      <c r="G257" s="219"/>
      <c r="H257" s="219"/>
      <c r="I257" s="219"/>
      <c r="J257" s="219"/>
      <c r="K257" s="219"/>
      <c r="L257" s="220"/>
      <c r="O257" s="24"/>
      <c r="P257" s="24"/>
    </row>
    <row r="258" spans="1:16" x14ac:dyDescent="0.35">
      <c r="B258" s="175"/>
      <c r="C258" s="176"/>
      <c r="D258" s="176"/>
      <c r="E258" s="254"/>
      <c r="F258" s="219"/>
      <c r="G258" s="219"/>
      <c r="H258" s="219"/>
      <c r="I258" s="219"/>
      <c r="J258" s="219"/>
      <c r="K258" s="219"/>
      <c r="L258" s="220"/>
      <c r="O258" s="24"/>
      <c r="P258" s="24"/>
    </row>
    <row r="259" spans="1:16" x14ac:dyDescent="0.35">
      <c r="B259" s="175"/>
      <c r="C259" s="176"/>
      <c r="D259" s="176"/>
      <c r="E259" s="254"/>
      <c r="F259" s="219"/>
      <c r="G259" s="219"/>
      <c r="H259" s="219"/>
      <c r="I259" s="219"/>
      <c r="J259" s="219"/>
      <c r="K259" s="219"/>
      <c r="L259" s="220"/>
      <c r="O259" s="24"/>
      <c r="P259" s="24"/>
    </row>
    <row r="260" spans="1:16" x14ac:dyDescent="0.35">
      <c r="B260" s="175"/>
      <c r="C260" s="176"/>
      <c r="D260" s="176"/>
      <c r="E260" s="254"/>
      <c r="F260" s="219"/>
      <c r="G260" s="219"/>
      <c r="H260" s="219"/>
      <c r="I260" s="219"/>
      <c r="J260" s="219"/>
      <c r="K260" s="219"/>
      <c r="L260" s="220"/>
      <c r="O260" s="24"/>
      <c r="P260" s="24"/>
    </row>
    <row r="261" spans="1:16" ht="14.25" customHeight="1" x14ac:dyDescent="0.35">
      <c r="B261" s="175" t="str">
        <f>IF(Intro!$G$19="English",O261,P261)</f>
        <v>Autres facteurs</v>
      </c>
      <c r="C261" s="176"/>
      <c r="D261" s="176"/>
      <c r="E261" s="254"/>
      <c r="F261" s="219"/>
      <c r="G261" s="219"/>
      <c r="H261" s="219"/>
      <c r="I261" s="219"/>
      <c r="J261" s="219"/>
      <c r="K261" s="219"/>
      <c r="L261" s="220"/>
      <c r="O261" s="24" t="s">
        <v>154</v>
      </c>
      <c r="P261" s="24" t="s">
        <v>155</v>
      </c>
    </row>
    <row r="262" spans="1:16" x14ac:dyDescent="0.35">
      <c r="B262" s="175"/>
      <c r="C262" s="176"/>
      <c r="D262" s="176"/>
      <c r="E262" s="254"/>
      <c r="F262" s="219"/>
      <c r="G262" s="219"/>
      <c r="H262" s="219"/>
      <c r="I262" s="219"/>
      <c r="J262" s="219"/>
      <c r="K262" s="219"/>
      <c r="L262" s="220"/>
    </row>
    <row r="263" spans="1:16" x14ac:dyDescent="0.35">
      <c r="B263" s="175"/>
      <c r="C263" s="176"/>
      <c r="D263" s="176"/>
      <c r="E263" s="254"/>
      <c r="F263" s="219"/>
      <c r="G263" s="219"/>
      <c r="H263" s="219"/>
      <c r="I263" s="219"/>
      <c r="J263" s="219"/>
      <c r="K263" s="219"/>
      <c r="L263" s="220"/>
      <c r="O263" s="24"/>
      <c r="P263" s="24"/>
    </row>
    <row r="264" spans="1:16" ht="14.25" customHeight="1" x14ac:dyDescent="0.35">
      <c r="B264" s="175"/>
      <c r="C264" s="176"/>
      <c r="D264" s="176"/>
      <c r="E264" s="254"/>
      <c r="F264" s="219"/>
      <c r="G264" s="219"/>
      <c r="H264" s="219"/>
      <c r="I264" s="219"/>
      <c r="J264" s="219"/>
      <c r="K264" s="219"/>
      <c r="L264" s="220"/>
      <c r="O264" s="24"/>
      <c r="P264" s="24"/>
    </row>
    <row r="265" spans="1:16" ht="14.25" customHeight="1" x14ac:dyDescent="0.35">
      <c r="B265" s="175"/>
      <c r="C265" s="176"/>
      <c r="D265" s="176"/>
      <c r="E265" s="254"/>
      <c r="F265" s="219"/>
      <c r="G265" s="219"/>
      <c r="H265" s="219"/>
      <c r="I265" s="219"/>
      <c r="J265" s="219"/>
      <c r="K265" s="219"/>
      <c r="L265" s="220"/>
      <c r="O265" s="24"/>
      <c r="P265" s="24"/>
    </row>
    <row r="266" spans="1:16" ht="14.25" customHeight="1" x14ac:dyDescent="0.35">
      <c r="B266" s="175"/>
      <c r="C266" s="176"/>
      <c r="D266" s="176"/>
      <c r="E266" s="254"/>
      <c r="F266" s="219"/>
      <c r="G266" s="219"/>
      <c r="H266" s="219"/>
      <c r="I266" s="219"/>
      <c r="J266" s="219"/>
      <c r="K266" s="219"/>
      <c r="L266" s="220"/>
      <c r="O266" s="24"/>
      <c r="P266" s="24"/>
    </row>
    <row r="267" spans="1:16" ht="14.25" customHeight="1" x14ac:dyDescent="0.35">
      <c r="B267" s="175"/>
      <c r="C267" s="176"/>
      <c r="D267" s="176"/>
      <c r="E267" s="254"/>
      <c r="F267" s="219"/>
      <c r="G267" s="219"/>
      <c r="H267" s="219"/>
      <c r="I267" s="219"/>
      <c r="J267" s="219"/>
      <c r="K267" s="219"/>
      <c r="L267" s="220"/>
      <c r="O267" s="24"/>
      <c r="P267" s="24"/>
    </row>
    <row r="268" spans="1:16" x14ac:dyDescent="0.35">
      <c r="B268" s="175"/>
      <c r="C268" s="176"/>
      <c r="D268" s="176"/>
      <c r="E268" s="254"/>
      <c r="F268" s="219"/>
      <c r="G268" s="219"/>
      <c r="H268" s="219"/>
      <c r="I268" s="219"/>
      <c r="J268" s="219"/>
      <c r="K268" s="219"/>
      <c r="L268" s="220"/>
      <c r="O268" s="24"/>
      <c r="P268" s="24"/>
    </row>
    <row r="269" spans="1:16" x14ac:dyDescent="0.35">
      <c r="B269" s="175"/>
      <c r="C269" s="176"/>
      <c r="D269" s="176"/>
      <c r="E269" s="254"/>
      <c r="F269" s="219"/>
      <c r="G269" s="219"/>
      <c r="H269" s="219"/>
      <c r="I269" s="219"/>
      <c r="J269" s="219"/>
      <c r="K269" s="219"/>
      <c r="L269" s="220"/>
      <c r="O269" s="24"/>
      <c r="P269" s="24"/>
    </row>
    <row r="270" spans="1:16" x14ac:dyDescent="0.35">
      <c r="B270" s="304"/>
      <c r="C270" s="248"/>
      <c r="D270" s="248"/>
      <c r="E270" s="254"/>
      <c r="F270" s="275"/>
      <c r="G270" s="275"/>
      <c r="H270" s="275"/>
      <c r="I270" s="275"/>
      <c r="J270" s="275"/>
      <c r="K270" s="275"/>
      <c r="L270" s="276"/>
      <c r="O270" s="24"/>
      <c r="P270" s="24"/>
    </row>
    <row r="271" spans="1:16" s="33" customFormat="1" x14ac:dyDescent="0.35">
      <c r="A271" s="61"/>
      <c r="B271" s="49"/>
      <c r="C271" s="49"/>
      <c r="D271" s="49"/>
      <c r="E271" s="49"/>
      <c r="F271" s="49"/>
      <c r="G271" s="49"/>
      <c r="H271" s="49"/>
      <c r="I271" s="49"/>
      <c r="J271" s="49"/>
      <c r="K271" s="49"/>
      <c r="L271" s="49"/>
    </row>
    <row r="272" spans="1:16" x14ac:dyDescent="0.35">
      <c r="B272" s="183" t="str">
        <f>IF(Intro!$G$19="English",O272,P272)</f>
        <v>MARCHÉS</v>
      </c>
      <c r="C272" s="184"/>
      <c r="D272" s="184"/>
      <c r="E272" s="184"/>
      <c r="F272" s="184"/>
      <c r="G272" s="184"/>
      <c r="H272" s="184"/>
      <c r="I272" s="184"/>
      <c r="J272" s="184"/>
      <c r="K272" s="184"/>
      <c r="L272" s="185"/>
      <c r="M272" s="29"/>
      <c r="O272" s="75" t="s">
        <v>225</v>
      </c>
      <c r="P272" s="75" t="s">
        <v>226</v>
      </c>
    </row>
    <row r="273" spans="1:16" x14ac:dyDescent="0.35">
      <c r="B273" s="262" t="s">
        <v>36</v>
      </c>
      <c r="C273" s="263"/>
      <c r="D273" s="263"/>
      <c r="E273" s="263"/>
      <c r="F273" s="263"/>
      <c r="G273" s="263"/>
      <c r="H273" s="263"/>
      <c r="I273" s="263"/>
      <c r="J273" s="263"/>
      <c r="K273" s="263"/>
      <c r="L273" s="264"/>
    </row>
    <row r="274" spans="1:16" x14ac:dyDescent="0.35">
      <c r="B274" s="20"/>
      <c r="C274" s="21"/>
      <c r="D274" s="21"/>
      <c r="E274" s="22"/>
      <c r="F274" s="22"/>
      <c r="G274" s="22"/>
      <c r="H274" s="22"/>
      <c r="I274" s="22"/>
      <c r="J274" s="22"/>
      <c r="K274" s="22"/>
      <c r="L274" s="23"/>
    </row>
    <row r="275" spans="1:16" x14ac:dyDescent="0.35">
      <c r="B275" s="189" t="str">
        <f>IF(Intro!$G$19="English",O275,P275)</f>
        <v>Décrivez les marchés des marchandises au Canada et dans le monde depuis le 1er janvier 2023. Les facteurs à prendre en compte dans votre réponse comprennent, sans toutefois s'y limiter, l'emploi associé à la production des marchandises au Canada.</v>
      </c>
      <c r="C275" s="190"/>
      <c r="D275" s="190"/>
      <c r="E275" s="190"/>
      <c r="F275" s="190"/>
      <c r="G275" s="190"/>
      <c r="H275" s="190"/>
      <c r="I275" s="190"/>
      <c r="J275" s="190"/>
      <c r="K275" s="190"/>
      <c r="L275" s="191"/>
      <c r="O275" s="24"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75"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76" spans="1:16" x14ac:dyDescent="0.35">
      <c r="B276" s="189"/>
      <c r="C276" s="190"/>
      <c r="D276" s="190"/>
      <c r="E276" s="190"/>
      <c r="F276" s="190"/>
      <c r="G276" s="190"/>
      <c r="H276" s="190"/>
      <c r="I276" s="190"/>
      <c r="J276" s="190"/>
      <c r="K276" s="190"/>
      <c r="L276" s="191"/>
      <c r="O276" s="24"/>
    </row>
    <row r="277" spans="1:16" s="29" customFormat="1" x14ac:dyDescent="0.35">
      <c r="A277" s="45"/>
      <c r="B277" s="56"/>
      <c r="C277" s="46"/>
      <c r="D277" s="46"/>
      <c r="E277" s="46"/>
      <c r="F277" s="46"/>
      <c r="G277" s="46"/>
      <c r="H277" s="46"/>
      <c r="I277" s="46"/>
      <c r="J277" s="46"/>
      <c r="K277" s="46"/>
      <c r="L277" s="47"/>
    </row>
    <row r="278" spans="1:16" s="14" customFormat="1" x14ac:dyDescent="0.35">
      <c r="A278" s="13"/>
      <c r="B278" s="265"/>
      <c r="C278" s="266"/>
      <c r="D278" s="266"/>
      <c r="E278" s="266"/>
      <c r="F278" s="266"/>
      <c r="G278" s="266"/>
      <c r="H278" s="266"/>
      <c r="I278" s="266"/>
      <c r="J278" s="266"/>
      <c r="K278" s="266"/>
      <c r="L278" s="267"/>
      <c r="M278" s="29"/>
    </row>
    <row r="279" spans="1:16" s="14" customFormat="1" x14ac:dyDescent="0.35">
      <c r="A279" s="13"/>
      <c r="B279" s="265"/>
      <c r="C279" s="266"/>
      <c r="D279" s="266"/>
      <c r="E279" s="266"/>
      <c r="F279" s="266"/>
      <c r="G279" s="266"/>
      <c r="H279" s="266"/>
      <c r="I279" s="266"/>
      <c r="J279" s="266"/>
      <c r="K279" s="266"/>
      <c r="L279" s="267"/>
      <c r="M279" s="29"/>
    </row>
    <row r="280" spans="1:16" s="14" customFormat="1" x14ac:dyDescent="0.35">
      <c r="A280" s="13"/>
      <c r="B280" s="265"/>
      <c r="C280" s="266"/>
      <c r="D280" s="266"/>
      <c r="E280" s="266"/>
      <c r="F280" s="266"/>
      <c r="G280" s="266"/>
      <c r="H280" s="266"/>
      <c r="I280" s="266"/>
      <c r="J280" s="266"/>
      <c r="K280" s="266"/>
      <c r="L280" s="267"/>
      <c r="M280" s="29"/>
    </row>
    <row r="281" spans="1:16" s="14" customFormat="1" x14ac:dyDescent="0.35">
      <c r="A281" s="13"/>
      <c r="B281" s="265"/>
      <c r="C281" s="266"/>
      <c r="D281" s="266"/>
      <c r="E281" s="266"/>
      <c r="F281" s="266"/>
      <c r="G281" s="266"/>
      <c r="H281" s="266"/>
      <c r="I281" s="266"/>
      <c r="J281" s="266"/>
      <c r="K281" s="266"/>
      <c r="L281" s="267"/>
      <c r="M281" s="29"/>
    </row>
    <row r="282" spans="1:16" s="14" customFormat="1" x14ac:dyDescent="0.35">
      <c r="A282" s="13"/>
      <c r="B282" s="265"/>
      <c r="C282" s="266"/>
      <c r="D282" s="266"/>
      <c r="E282" s="266"/>
      <c r="F282" s="266"/>
      <c r="G282" s="266"/>
      <c r="H282" s="266"/>
      <c r="I282" s="266"/>
      <c r="J282" s="266"/>
      <c r="K282" s="266"/>
      <c r="L282" s="267"/>
      <c r="M282" s="29"/>
    </row>
    <row r="283" spans="1:16" s="14" customFormat="1" x14ac:dyDescent="0.35">
      <c r="A283" s="13"/>
      <c r="B283" s="265"/>
      <c r="C283" s="266"/>
      <c r="D283" s="266"/>
      <c r="E283" s="266"/>
      <c r="F283" s="266"/>
      <c r="G283" s="266"/>
      <c r="H283" s="266"/>
      <c r="I283" s="266"/>
      <c r="J283" s="266"/>
      <c r="K283" s="266"/>
      <c r="L283" s="267"/>
      <c r="M283" s="29"/>
    </row>
    <row r="284" spans="1:16" s="14" customFormat="1" x14ac:dyDescent="0.35">
      <c r="A284" s="13"/>
      <c r="B284" s="265"/>
      <c r="C284" s="266"/>
      <c r="D284" s="266"/>
      <c r="E284" s="266"/>
      <c r="F284" s="266"/>
      <c r="G284" s="266"/>
      <c r="H284" s="266"/>
      <c r="I284" s="266"/>
      <c r="J284" s="266"/>
      <c r="K284" s="266"/>
      <c r="L284" s="267"/>
      <c r="M284" s="29"/>
    </row>
    <row r="285" spans="1:16" s="14" customFormat="1" x14ac:dyDescent="0.35">
      <c r="A285" s="13"/>
      <c r="B285" s="265"/>
      <c r="C285" s="266"/>
      <c r="D285" s="266"/>
      <c r="E285" s="266"/>
      <c r="F285" s="266"/>
      <c r="G285" s="266"/>
      <c r="H285" s="266"/>
      <c r="I285" s="266"/>
      <c r="J285" s="266"/>
      <c r="K285" s="266"/>
      <c r="L285" s="267"/>
      <c r="M285" s="29"/>
    </row>
    <row r="286" spans="1:16" s="29" customFormat="1" x14ac:dyDescent="0.35">
      <c r="A286" s="45"/>
      <c r="B286" s="57"/>
      <c r="C286" s="58"/>
      <c r="D286" s="58"/>
      <c r="E286" s="58"/>
      <c r="F286" s="58"/>
      <c r="G286" s="58"/>
      <c r="H286" s="58"/>
      <c r="I286" s="58"/>
      <c r="J286" s="58"/>
      <c r="K286" s="58"/>
      <c r="L286" s="59"/>
    </row>
    <row r="287" spans="1:16" x14ac:dyDescent="0.35">
      <c r="B287" s="259" t="s">
        <v>177</v>
      </c>
      <c r="C287" s="260"/>
      <c r="D287" s="260"/>
      <c r="E287" s="260"/>
      <c r="F287" s="260"/>
      <c r="G287" s="260"/>
      <c r="H287" s="260"/>
      <c r="I287" s="260"/>
      <c r="J287" s="260"/>
      <c r="K287" s="260"/>
      <c r="L287" s="261"/>
    </row>
    <row r="288" spans="1:16" x14ac:dyDescent="0.35">
      <c r="B288" s="20"/>
      <c r="C288" s="21"/>
      <c r="D288" s="21"/>
      <c r="E288" s="22"/>
      <c r="F288" s="22"/>
      <c r="G288" s="22"/>
      <c r="H288" s="22"/>
      <c r="I288" s="22"/>
      <c r="J288" s="22"/>
      <c r="K288" s="22"/>
      <c r="L288" s="23"/>
    </row>
    <row r="289" spans="1:16" ht="14.25" customHeight="1" x14ac:dyDescent="0.35">
      <c r="B289" s="189" t="str">
        <f>IF(Intro!$G$19="English",O289,P289)</f>
        <v>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v>
      </c>
      <c r="C289" s="190"/>
      <c r="D289" s="190"/>
      <c r="E289" s="190"/>
      <c r="F289" s="190"/>
      <c r="G289" s="190"/>
      <c r="H289" s="190"/>
      <c r="I289" s="190"/>
      <c r="J289" s="190"/>
      <c r="K289" s="190"/>
      <c r="L289" s="191"/>
      <c r="O289" s="24" t="s">
        <v>185</v>
      </c>
      <c r="P289" s="3" t="s">
        <v>184</v>
      </c>
    </row>
    <row r="290" spans="1:16" x14ac:dyDescent="0.35">
      <c r="B290" s="189"/>
      <c r="C290" s="190"/>
      <c r="D290" s="190"/>
      <c r="E290" s="190"/>
      <c r="F290" s="190"/>
      <c r="G290" s="190"/>
      <c r="H290" s="190"/>
      <c r="I290" s="190"/>
      <c r="J290" s="190"/>
      <c r="K290" s="190"/>
      <c r="L290" s="191"/>
      <c r="O290" s="24"/>
    </row>
    <row r="291" spans="1:16" s="29" customFormat="1" x14ac:dyDescent="0.35">
      <c r="A291" s="45"/>
      <c r="B291" s="56"/>
      <c r="C291" s="46"/>
      <c r="D291" s="46"/>
      <c r="E291" s="46"/>
      <c r="F291" s="46"/>
      <c r="G291" s="46"/>
      <c r="H291" s="46"/>
      <c r="I291" s="46"/>
      <c r="J291" s="46"/>
      <c r="K291" s="46"/>
      <c r="L291" s="47"/>
    </row>
    <row r="292" spans="1:16" s="14" customFormat="1" x14ac:dyDescent="0.35">
      <c r="A292" s="13"/>
      <c r="B292" s="265"/>
      <c r="C292" s="266"/>
      <c r="D292" s="266"/>
      <c r="E292" s="266"/>
      <c r="F292" s="266"/>
      <c r="G292" s="266"/>
      <c r="H292" s="266"/>
      <c r="I292" s="266"/>
      <c r="J292" s="266"/>
      <c r="K292" s="266"/>
      <c r="L292" s="267"/>
      <c r="M292" s="29"/>
    </row>
    <row r="293" spans="1:16" s="14" customFormat="1" x14ac:dyDescent="0.35">
      <c r="A293" s="13"/>
      <c r="B293" s="265"/>
      <c r="C293" s="266"/>
      <c r="D293" s="266"/>
      <c r="E293" s="266"/>
      <c r="F293" s="266"/>
      <c r="G293" s="266"/>
      <c r="H293" s="266"/>
      <c r="I293" s="266"/>
      <c r="J293" s="266"/>
      <c r="K293" s="266"/>
      <c r="L293" s="267"/>
      <c r="M293" s="29"/>
    </row>
    <row r="294" spans="1:16" s="14" customFormat="1" x14ac:dyDescent="0.35">
      <c r="A294" s="13"/>
      <c r="B294" s="265"/>
      <c r="C294" s="266"/>
      <c r="D294" s="266"/>
      <c r="E294" s="266"/>
      <c r="F294" s="266"/>
      <c r="G294" s="266"/>
      <c r="H294" s="266"/>
      <c r="I294" s="266"/>
      <c r="J294" s="266"/>
      <c r="K294" s="266"/>
      <c r="L294" s="267"/>
      <c r="M294" s="29"/>
    </row>
    <row r="295" spans="1:16" s="14" customFormat="1" x14ac:dyDescent="0.35">
      <c r="A295" s="13"/>
      <c r="B295" s="265"/>
      <c r="C295" s="266"/>
      <c r="D295" s="266"/>
      <c r="E295" s="266"/>
      <c r="F295" s="266"/>
      <c r="G295" s="266"/>
      <c r="H295" s="266"/>
      <c r="I295" s="266"/>
      <c r="J295" s="266"/>
      <c r="K295" s="266"/>
      <c r="L295" s="267"/>
      <c r="M295" s="29"/>
    </row>
    <row r="296" spans="1:16" s="14" customFormat="1" x14ac:dyDescent="0.35">
      <c r="A296" s="13"/>
      <c r="B296" s="265"/>
      <c r="C296" s="266"/>
      <c r="D296" s="266"/>
      <c r="E296" s="266"/>
      <c r="F296" s="266"/>
      <c r="G296" s="266"/>
      <c r="H296" s="266"/>
      <c r="I296" s="266"/>
      <c r="J296" s="266"/>
      <c r="K296" s="266"/>
      <c r="L296" s="267"/>
      <c r="M296" s="29"/>
    </row>
    <row r="297" spans="1:16" s="14" customFormat="1" x14ac:dyDescent="0.35">
      <c r="A297" s="13"/>
      <c r="B297" s="265"/>
      <c r="C297" s="266"/>
      <c r="D297" s="266"/>
      <c r="E297" s="266"/>
      <c r="F297" s="266"/>
      <c r="G297" s="266"/>
      <c r="H297" s="266"/>
      <c r="I297" s="266"/>
      <c r="J297" s="266"/>
      <c r="K297" s="266"/>
      <c r="L297" s="267"/>
      <c r="M297" s="29"/>
    </row>
    <row r="298" spans="1:16" s="14" customFormat="1" x14ac:dyDescent="0.35">
      <c r="A298" s="13"/>
      <c r="B298" s="265"/>
      <c r="C298" s="266"/>
      <c r="D298" s="266"/>
      <c r="E298" s="266"/>
      <c r="F298" s="266"/>
      <c r="G298" s="266"/>
      <c r="H298" s="266"/>
      <c r="I298" s="266"/>
      <c r="J298" s="266"/>
      <c r="K298" s="266"/>
      <c r="L298" s="267"/>
      <c r="M298" s="29"/>
    </row>
    <row r="299" spans="1:16" s="14" customFormat="1" x14ac:dyDescent="0.35">
      <c r="A299" s="13"/>
      <c r="B299" s="265"/>
      <c r="C299" s="266"/>
      <c r="D299" s="266"/>
      <c r="E299" s="266"/>
      <c r="F299" s="266"/>
      <c r="G299" s="266"/>
      <c r="H299" s="266"/>
      <c r="I299" s="266"/>
      <c r="J299" s="266"/>
      <c r="K299" s="266"/>
      <c r="L299" s="267"/>
      <c r="M299" s="29"/>
    </row>
    <row r="300" spans="1:16" s="29" customFormat="1" x14ac:dyDescent="0.35">
      <c r="A300" s="45"/>
      <c r="B300" s="57"/>
      <c r="C300" s="58"/>
      <c r="D300" s="58"/>
      <c r="E300" s="58"/>
      <c r="F300" s="58"/>
      <c r="G300" s="58"/>
      <c r="H300" s="58"/>
      <c r="I300" s="58"/>
      <c r="J300" s="58"/>
      <c r="K300" s="58"/>
      <c r="L300" s="59"/>
    </row>
    <row r="302" spans="1:16" x14ac:dyDescent="0.35">
      <c r="B302" s="163" t="str">
        <f>IF(Intro!$G$19="English",O302,P302)</f>
        <v>EMPLOI</v>
      </c>
      <c r="C302" s="164"/>
      <c r="D302" s="164"/>
      <c r="E302" s="164"/>
      <c r="F302" s="164"/>
      <c r="G302" s="164"/>
      <c r="H302" s="164"/>
      <c r="I302" s="164"/>
      <c r="J302" s="164"/>
      <c r="K302" s="164"/>
      <c r="L302" s="165"/>
      <c r="O302" s="3" t="s">
        <v>229</v>
      </c>
      <c r="P302" s="3" t="s">
        <v>230</v>
      </c>
    </row>
    <row r="303" spans="1:16" s="14" customFormat="1" x14ac:dyDescent="0.35">
      <c r="A303" s="13"/>
      <c r="B303" s="262" t="s">
        <v>233</v>
      </c>
      <c r="C303" s="263"/>
      <c r="D303" s="263"/>
      <c r="E303" s="263"/>
      <c r="F303" s="263"/>
      <c r="G303" s="263"/>
      <c r="H303" s="263"/>
      <c r="I303" s="263"/>
      <c r="J303" s="263"/>
      <c r="K303" s="263"/>
      <c r="L303" s="264"/>
      <c r="M303" s="54"/>
    </row>
    <row r="304" spans="1:16" x14ac:dyDescent="0.35">
      <c r="B304" s="43"/>
      <c r="C304" s="44"/>
      <c r="D304" s="44"/>
      <c r="E304" s="44"/>
      <c r="F304" s="44"/>
      <c r="G304" s="44"/>
      <c r="H304" s="44"/>
      <c r="I304" s="44"/>
      <c r="J304" s="44"/>
      <c r="K304" s="44"/>
      <c r="L304" s="11"/>
    </row>
    <row r="305" spans="1:16" x14ac:dyDescent="0.35">
      <c r="B305" s="189" t="str">
        <f>IF(Intro!$G$19="English",O305,P305)</f>
        <v>Sur la base de la réponse à la question 1 dans l'onglet Pro, décrivez la méthode utilisée pour répartir l’emploi, les heures travaillées et les salaires versés.</v>
      </c>
      <c r="C305" s="303"/>
      <c r="D305" s="303"/>
      <c r="E305" s="303"/>
      <c r="F305" s="303"/>
      <c r="G305" s="303"/>
      <c r="H305" s="303"/>
      <c r="I305" s="303"/>
      <c r="J305" s="303"/>
      <c r="K305" s="303"/>
      <c r="L305" s="191"/>
      <c r="O305" s="3" t="s">
        <v>231</v>
      </c>
      <c r="P305" s="3" t="s">
        <v>232</v>
      </c>
    </row>
    <row r="306" spans="1:16" x14ac:dyDescent="0.35">
      <c r="B306" s="43"/>
      <c r="C306" s="44"/>
      <c r="D306" s="44"/>
      <c r="E306" s="44"/>
      <c r="F306" s="44"/>
      <c r="G306" s="44"/>
      <c r="H306" s="44"/>
      <c r="I306" s="44"/>
      <c r="J306" s="44"/>
      <c r="K306" s="44"/>
      <c r="L306" s="11"/>
    </row>
    <row r="307" spans="1:16" s="14" customFormat="1" x14ac:dyDescent="0.35">
      <c r="A307" s="13"/>
      <c r="B307" s="265"/>
      <c r="C307" s="266"/>
      <c r="D307" s="266"/>
      <c r="E307" s="266"/>
      <c r="F307" s="266"/>
      <c r="G307" s="266"/>
      <c r="H307" s="266"/>
      <c r="I307" s="266"/>
      <c r="J307" s="266"/>
      <c r="K307" s="266"/>
      <c r="L307" s="267"/>
      <c r="M307" s="29"/>
    </row>
    <row r="308" spans="1:16" s="14" customFormat="1" x14ac:dyDescent="0.35">
      <c r="A308" s="13"/>
      <c r="B308" s="265"/>
      <c r="C308" s="266"/>
      <c r="D308" s="266"/>
      <c r="E308" s="266"/>
      <c r="F308" s="266"/>
      <c r="G308" s="266"/>
      <c r="H308" s="266"/>
      <c r="I308" s="266"/>
      <c r="J308" s="266"/>
      <c r="K308" s="266"/>
      <c r="L308" s="267"/>
      <c r="M308" s="29"/>
    </row>
    <row r="309" spans="1:16" s="14" customFormat="1" x14ac:dyDescent="0.35">
      <c r="A309" s="13"/>
      <c r="B309" s="265"/>
      <c r="C309" s="266"/>
      <c r="D309" s="266"/>
      <c r="E309" s="266"/>
      <c r="F309" s="266"/>
      <c r="G309" s="266"/>
      <c r="H309" s="266"/>
      <c r="I309" s="266"/>
      <c r="J309" s="266"/>
      <c r="K309" s="266"/>
      <c r="L309" s="267"/>
      <c r="M309" s="29"/>
    </row>
    <row r="310" spans="1:16" s="14" customFormat="1" x14ac:dyDescent="0.35">
      <c r="A310" s="13"/>
      <c r="B310" s="265"/>
      <c r="C310" s="266"/>
      <c r="D310" s="266"/>
      <c r="E310" s="266"/>
      <c r="F310" s="266"/>
      <c r="G310" s="266"/>
      <c r="H310" s="266"/>
      <c r="I310" s="266"/>
      <c r="J310" s="266"/>
      <c r="K310" s="266"/>
      <c r="L310" s="267"/>
      <c r="M310" s="29"/>
    </row>
    <row r="311" spans="1:16" s="14" customFormat="1" x14ac:dyDescent="0.35">
      <c r="A311" s="13"/>
      <c r="B311" s="265"/>
      <c r="C311" s="266"/>
      <c r="D311" s="266"/>
      <c r="E311" s="266"/>
      <c r="F311" s="266"/>
      <c r="G311" s="266"/>
      <c r="H311" s="266"/>
      <c r="I311" s="266"/>
      <c r="J311" s="266"/>
      <c r="K311" s="266"/>
      <c r="L311" s="267"/>
      <c r="M311" s="29"/>
    </row>
    <row r="312" spans="1:16" s="14" customFormat="1" x14ac:dyDescent="0.35">
      <c r="A312" s="13"/>
      <c r="B312" s="265"/>
      <c r="C312" s="266"/>
      <c r="D312" s="266"/>
      <c r="E312" s="266"/>
      <c r="F312" s="266"/>
      <c r="G312" s="266"/>
      <c r="H312" s="266"/>
      <c r="I312" s="266"/>
      <c r="J312" s="266"/>
      <c r="K312" s="266"/>
      <c r="L312" s="267"/>
      <c r="M312" s="29"/>
    </row>
    <row r="313" spans="1:16" s="14" customFormat="1" x14ac:dyDescent="0.35">
      <c r="A313" s="13"/>
      <c r="B313" s="265"/>
      <c r="C313" s="266"/>
      <c r="D313" s="266"/>
      <c r="E313" s="266"/>
      <c r="F313" s="266"/>
      <c r="G313" s="266"/>
      <c r="H313" s="266"/>
      <c r="I313" s="266"/>
      <c r="J313" s="266"/>
      <c r="K313" s="266"/>
      <c r="L313" s="267"/>
      <c r="M313" s="29"/>
    </row>
    <row r="314" spans="1:16" s="14" customFormat="1" x14ac:dyDescent="0.35">
      <c r="A314" s="13"/>
      <c r="B314" s="265"/>
      <c r="C314" s="266"/>
      <c r="D314" s="266"/>
      <c r="E314" s="266"/>
      <c r="F314" s="266"/>
      <c r="G314" s="266"/>
      <c r="H314" s="266"/>
      <c r="I314" s="266"/>
      <c r="J314" s="266"/>
      <c r="K314" s="266"/>
      <c r="L314" s="267"/>
      <c r="M314" s="29"/>
    </row>
    <row r="315" spans="1:16" x14ac:dyDescent="0.35">
      <c r="B315" s="12"/>
      <c r="C315" s="49"/>
      <c r="D315" s="49"/>
      <c r="E315" s="49"/>
      <c r="F315" s="49"/>
      <c r="G315" s="49"/>
      <c r="H315" s="49"/>
      <c r="I315" s="49"/>
      <c r="J315" s="49"/>
      <c r="K315" s="49"/>
      <c r="L315" s="50"/>
    </row>
  </sheetData>
  <sheetProtection algorithmName="SHA-512" hashValue="BOtjCmVhS/4X5mvrASv0bOX6evmZB4SKIolAbONgsmDEuYPp+LMynsx+b5+lgg2utafkRpwHaHixM/sZZcyQXg==" saltValue="k/EXqijzLaiKqTc+HyDxRg==" spinCount="100000" sheet="1" objects="1" scenarios="1" selectLockedCells="1"/>
  <mergeCells count="216">
    <mergeCell ref="B307:L314"/>
    <mergeCell ref="B303:L303"/>
    <mergeCell ref="B305:L305"/>
    <mergeCell ref="B302:L302"/>
    <mergeCell ref="B251:D260"/>
    <mergeCell ref="E251:E260"/>
    <mergeCell ref="F251:L260"/>
    <mergeCell ref="B261:D270"/>
    <mergeCell ref="E261:E270"/>
    <mergeCell ref="F261:L270"/>
    <mergeCell ref="B275:L276"/>
    <mergeCell ref="B289:L290"/>
    <mergeCell ref="B292:L299"/>
    <mergeCell ref="B30:L30"/>
    <mergeCell ref="B59:G60"/>
    <mergeCell ref="H59:H60"/>
    <mergeCell ref="I59:I60"/>
    <mergeCell ref="J59:J60"/>
    <mergeCell ref="B221:D230"/>
    <mergeCell ref="E221:E230"/>
    <mergeCell ref="F221:L230"/>
    <mergeCell ref="B151:L151"/>
    <mergeCell ref="B157:L158"/>
    <mergeCell ref="B161:D170"/>
    <mergeCell ref="E161:E170"/>
    <mergeCell ref="F161:L170"/>
    <mergeCell ref="B181:D190"/>
    <mergeCell ref="E181:E190"/>
    <mergeCell ref="F181:L190"/>
    <mergeCell ref="B144:D145"/>
    <mergeCell ref="E144:F145"/>
    <mergeCell ref="G144:H145"/>
    <mergeCell ref="I144:J145"/>
    <mergeCell ref="K144:L145"/>
    <mergeCell ref="B146:D147"/>
    <mergeCell ref="E146:F147"/>
    <mergeCell ref="G146:H147"/>
    <mergeCell ref="B231:D240"/>
    <mergeCell ref="E231:E240"/>
    <mergeCell ref="F231:L240"/>
    <mergeCell ref="B241:D250"/>
    <mergeCell ref="E241:E250"/>
    <mergeCell ref="F241:L250"/>
    <mergeCell ref="B191:D200"/>
    <mergeCell ref="E191:E200"/>
    <mergeCell ref="F191:L200"/>
    <mergeCell ref="B201:D210"/>
    <mergeCell ref="E201:E210"/>
    <mergeCell ref="F201:L210"/>
    <mergeCell ref="B211:D220"/>
    <mergeCell ref="E211:E220"/>
    <mergeCell ref="F211:L220"/>
    <mergeCell ref="I146:J147"/>
    <mergeCell ref="K146:L147"/>
    <mergeCell ref="B140:D141"/>
    <mergeCell ref="E140:F141"/>
    <mergeCell ref="G140:H141"/>
    <mergeCell ref="I140:J141"/>
    <mergeCell ref="K140:L141"/>
    <mergeCell ref="B142:D143"/>
    <mergeCell ref="E142:F143"/>
    <mergeCell ref="G142:H143"/>
    <mergeCell ref="I142:J143"/>
    <mergeCell ref="K142:L143"/>
    <mergeCell ref="B128:D129"/>
    <mergeCell ref="E128:F129"/>
    <mergeCell ref="G128:H129"/>
    <mergeCell ref="I128:J129"/>
    <mergeCell ref="K128:L129"/>
    <mergeCell ref="B130:D131"/>
    <mergeCell ref="E130:F131"/>
    <mergeCell ref="G130:H131"/>
    <mergeCell ref="I130:J131"/>
    <mergeCell ref="K130:L131"/>
    <mergeCell ref="E138:F139"/>
    <mergeCell ref="G138:H139"/>
    <mergeCell ref="I138:J139"/>
    <mergeCell ref="K138:L139"/>
    <mergeCell ref="B134:D135"/>
    <mergeCell ref="E134:F135"/>
    <mergeCell ref="G134:H135"/>
    <mergeCell ref="I134:J135"/>
    <mergeCell ref="K134:L135"/>
    <mergeCell ref="B136:D137"/>
    <mergeCell ref="E136:F137"/>
    <mergeCell ref="G136:H137"/>
    <mergeCell ref="I136:J137"/>
    <mergeCell ref="K136:L137"/>
    <mergeCell ref="B71:F71"/>
    <mergeCell ref="B72:F72"/>
    <mergeCell ref="B126:D127"/>
    <mergeCell ref="E126:F127"/>
    <mergeCell ref="G126:H127"/>
    <mergeCell ref="B124:L124"/>
    <mergeCell ref="B80:B83"/>
    <mergeCell ref="B84:B87"/>
    <mergeCell ref="B88:B91"/>
    <mergeCell ref="B92:B95"/>
    <mergeCell ref="B96:B99"/>
    <mergeCell ref="B100:B103"/>
    <mergeCell ref="B104:B107"/>
    <mergeCell ref="B108:B111"/>
    <mergeCell ref="B112:B115"/>
    <mergeCell ref="B116:B119"/>
    <mergeCell ref="C80:E83"/>
    <mergeCell ref="C84:E87"/>
    <mergeCell ref="C88:E91"/>
    <mergeCell ref="C92:E95"/>
    <mergeCell ref="C96:E99"/>
    <mergeCell ref="C100:E103"/>
    <mergeCell ref="C104:E107"/>
    <mergeCell ref="I126:J127"/>
    <mergeCell ref="J50:L51"/>
    <mergeCell ref="B52:B53"/>
    <mergeCell ref="C52:E53"/>
    <mergeCell ref="F52:I53"/>
    <mergeCell ref="J52:L53"/>
    <mergeCell ref="B67:F67"/>
    <mergeCell ref="B68:F68"/>
    <mergeCell ref="B69:F69"/>
    <mergeCell ref="B70:F70"/>
    <mergeCell ref="B44:B45"/>
    <mergeCell ref="C44:E45"/>
    <mergeCell ref="F44:I45"/>
    <mergeCell ref="J44:L45"/>
    <mergeCell ref="B46:B47"/>
    <mergeCell ref="C46:E47"/>
    <mergeCell ref="F46:I47"/>
    <mergeCell ref="J46:L47"/>
    <mergeCell ref="F92:L95"/>
    <mergeCell ref="B61:F61"/>
    <mergeCell ref="B62:F62"/>
    <mergeCell ref="B63:F63"/>
    <mergeCell ref="B64:F64"/>
    <mergeCell ref="B76:L76"/>
    <mergeCell ref="F80:L83"/>
    <mergeCell ref="F84:L87"/>
    <mergeCell ref="F88:L91"/>
    <mergeCell ref="B48:B49"/>
    <mergeCell ref="C48:E49"/>
    <mergeCell ref="F48:I49"/>
    <mergeCell ref="J48:L49"/>
    <mergeCell ref="B50:B51"/>
    <mergeCell ref="C50:E51"/>
    <mergeCell ref="F50:I51"/>
    <mergeCell ref="C32:E33"/>
    <mergeCell ref="F32:I33"/>
    <mergeCell ref="J32:L33"/>
    <mergeCell ref="B34:B35"/>
    <mergeCell ref="C34:E35"/>
    <mergeCell ref="F34:I35"/>
    <mergeCell ref="J34:L35"/>
    <mergeCell ref="B36:B37"/>
    <mergeCell ref="C36:E37"/>
    <mergeCell ref="F36:I37"/>
    <mergeCell ref="J36:L37"/>
    <mergeCell ref="B38:B39"/>
    <mergeCell ref="C38:E39"/>
    <mergeCell ref="F38:I39"/>
    <mergeCell ref="J38:L39"/>
    <mergeCell ref="B40:B41"/>
    <mergeCell ref="C40:E41"/>
    <mergeCell ref="F40:I41"/>
    <mergeCell ref="J40:L41"/>
    <mergeCell ref="B42:B43"/>
    <mergeCell ref="C42:E43"/>
    <mergeCell ref="F42:I43"/>
    <mergeCell ref="J42:L43"/>
    <mergeCell ref="F116:L119"/>
    <mergeCell ref="C78:E79"/>
    <mergeCell ref="B4:L4"/>
    <mergeCell ref="B5:L5"/>
    <mergeCell ref="B6:L6"/>
    <mergeCell ref="B12:L12"/>
    <mergeCell ref="B27:L27"/>
    <mergeCell ref="B272:L272"/>
    <mergeCell ref="B13:L13"/>
    <mergeCell ref="B28:L28"/>
    <mergeCell ref="B55:L55"/>
    <mergeCell ref="B74:L74"/>
    <mergeCell ref="B122:L122"/>
    <mergeCell ref="B155:L155"/>
    <mergeCell ref="B154:L154"/>
    <mergeCell ref="F160:L160"/>
    <mergeCell ref="B8:L8"/>
    <mergeCell ref="B9:L9"/>
    <mergeCell ref="B10:L10"/>
    <mergeCell ref="B15:L15"/>
    <mergeCell ref="B57:L57"/>
    <mergeCell ref="B65:F65"/>
    <mergeCell ref="B66:F66"/>
    <mergeCell ref="B17:L24"/>
    <mergeCell ref="B171:D180"/>
    <mergeCell ref="E171:E180"/>
    <mergeCell ref="F171:L180"/>
    <mergeCell ref="C112:E115"/>
    <mergeCell ref="F78:L79"/>
    <mergeCell ref="B149:L149"/>
    <mergeCell ref="B121:L121"/>
    <mergeCell ref="B273:L273"/>
    <mergeCell ref="B287:L287"/>
    <mergeCell ref="B278:L285"/>
    <mergeCell ref="F96:L99"/>
    <mergeCell ref="F100:L103"/>
    <mergeCell ref="F104:L107"/>
    <mergeCell ref="F108:L111"/>
    <mergeCell ref="F112:L115"/>
    <mergeCell ref="C108:E111"/>
    <mergeCell ref="K126:L127"/>
    <mergeCell ref="C116:E119"/>
    <mergeCell ref="B132:D133"/>
    <mergeCell ref="E132:F133"/>
    <mergeCell ref="G132:H133"/>
    <mergeCell ref="I132:J133"/>
    <mergeCell ref="K132:L133"/>
    <mergeCell ref="B138:D139"/>
  </mergeCells>
  <dataValidations xWindow="422" yWindow="564" count="6">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7 B278 B292"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1:F165 F171 F181 F191 F201 F211 F221 F231 F241 F251 F261 B307 F184:F187 F194:F197 F204:F207 F214:F217 F224:F227 F234:F237 F244:F247 F254:F257 F264:F267" xr:uid="{8D879569-39D8-4457-8902-6F425545F793}">
      <formula1>1000</formula1>
    </dataValidation>
    <dataValidation allowBlank="1" sqref="H71:J72"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0:E119" xr:uid="{80E5942A-3883-42AA-B25E-FFFF5D5B315E}">
      <formula1>1000</formula1>
    </dataValidation>
    <dataValidation allowBlank="1" showInputMessage="1" showErrorMessage="1" sqref="F80:L119 B128:L147" xr:uid="{24E6B6F4-D132-46BE-9D56-3BB85A4300FB}"/>
    <dataValidation type="whole" operator="greaterThanOrEqual" allowBlank="1" showErrorMessage="1" errorTitle="Error / Erreur" error="Please input only numerical values into these cells./SVP donnez uniquement des valeurs numériques dans ces cellules." sqref="H61:J70" xr:uid="{A6ED432C-D231-4C69-92A3-1593D299BE85}">
      <formula1>0</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73" min="1" max="11" man="1"/>
    <brk id="120"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FB9B8BD0-950E-4A5F-86A0-55698EDBEE28}">
          <x14:formula1>
            <xm:f>Variables!$D$24:$D$25</xm:f>
          </x14:formula1>
          <xm:sqref>E161:E270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Q63"/>
  <sheetViews>
    <sheetView showGridLines="0" zoomScaleNormal="100" workbookViewId="0"/>
  </sheetViews>
  <sheetFormatPr defaultColWidth="9.453125" defaultRowHeight="14" x14ac:dyDescent="0.35"/>
  <cols>
    <col min="1" max="1" width="1.54296875" style="13" customWidth="1"/>
    <col min="2" max="2" width="12.1796875" style="2" customWidth="1"/>
    <col min="3" max="3" width="5.54296875" style="2" customWidth="1"/>
    <col min="4" max="4" width="18.54296875" style="2" customWidth="1"/>
    <col min="5" max="12" width="15.453125" style="2" customWidth="1"/>
    <col min="13" max="13" width="6.453125" style="3" customWidth="1"/>
    <col min="14" max="14" width="9.453125" style="3" customWidth="1"/>
    <col min="15" max="16" width="47.54296875" style="3" hidden="1" customWidth="1"/>
    <col min="17" max="17" width="9.453125" style="3" customWidth="1"/>
    <col min="18" max="16384" width="9.453125" style="3"/>
  </cols>
  <sheetData>
    <row r="1" spans="1:17" x14ac:dyDescent="0.35">
      <c r="O1" s="14" t="s">
        <v>270</v>
      </c>
      <c r="P1" s="14" t="s">
        <v>270</v>
      </c>
    </row>
    <row r="2" spans="1:17" x14ac:dyDescent="0.35">
      <c r="B2" s="15" t="s">
        <v>0</v>
      </c>
      <c r="C2" s="15"/>
      <c r="O2" s="1" t="s">
        <v>67</v>
      </c>
      <c r="P2" s="14" t="s">
        <v>77</v>
      </c>
    </row>
    <row r="3" spans="1:17" x14ac:dyDescent="0.35">
      <c r="B3" s="6"/>
      <c r="C3" s="6"/>
      <c r="O3" s="1"/>
      <c r="P3" s="1"/>
    </row>
    <row r="4" spans="1:17" s="1" customFormat="1" x14ac:dyDescent="0.35">
      <c r="A4" s="16"/>
      <c r="B4" s="234" t="str">
        <f>Info!B4</f>
        <v>QUESTIONNAIRE À L’INTENTION DES SYNDICATS</v>
      </c>
      <c r="C4" s="235"/>
      <c r="D4" s="235"/>
      <c r="E4" s="235"/>
      <c r="F4" s="235"/>
      <c r="G4" s="235"/>
      <c r="H4" s="235"/>
      <c r="I4" s="235"/>
      <c r="J4" s="235"/>
      <c r="K4" s="235"/>
      <c r="L4" s="236"/>
      <c r="M4" s="10"/>
      <c r="N4" s="10"/>
      <c r="O4" s="9"/>
      <c r="P4" s="9"/>
    </row>
    <row r="5" spans="1:17" s="1" customFormat="1" x14ac:dyDescent="0.35">
      <c r="A5" s="16"/>
      <c r="B5" s="237" t="str">
        <f>Info!B5</f>
        <v>GC-2026-001</v>
      </c>
      <c r="C5" s="238"/>
      <c r="D5" s="238"/>
      <c r="E5" s="238"/>
      <c r="F5" s="238"/>
      <c r="G5" s="238"/>
      <c r="H5" s="238"/>
      <c r="I5" s="238"/>
      <c r="J5" s="238"/>
      <c r="K5" s="238"/>
      <c r="L5" s="239"/>
      <c r="M5" s="10"/>
      <c r="N5" s="10"/>
      <c r="O5" s="9"/>
      <c r="P5" s="9"/>
    </row>
    <row r="6" spans="1:17" s="9" customFormat="1" ht="14.15" customHeight="1" x14ac:dyDescent="0.35">
      <c r="A6" s="16"/>
      <c r="B6" s="240" t="str">
        <f>Info!B6</f>
        <v>PRODUITS DU BOIS - ARMOIRES ET VANITÉS EN BOIS MASSIF ET EN BOIS D'INGÉNIERIE</v>
      </c>
      <c r="C6" s="241"/>
      <c r="D6" s="241"/>
      <c r="E6" s="241"/>
      <c r="F6" s="241"/>
      <c r="G6" s="241"/>
      <c r="H6" s="241"/>
      <c r="I6" s="241"/>
      <c r="J6" s="241"/>
      <c r="K6" s="241"/>
      <c r="L6" s="242"/>
      <c r="O6" s="17"/>
      <c r="P6" s="17"/>
    </row>
    <row r="7" spans="1:17" s="9" customFormat="1" x14ac:dyDescent="0.35">
      <c r="A7" s="16"/>
      <c r="B7" s="18"/>
      <c r="C7" s="18"/>
      <c r="D7" s="19"/>
      <c r="E7" s="19"/>
      <c r="F7" s="19"/>
      <c r="G7" s="19"/>
      <c r="H7" s="19"/>
      <c r="I7" s="19"/>
      <c r="J7" s="19"/>
      <c r="K7" s="19"/>
      <c r="L7" s="19"/>
      <c r="O7" s="17"/>
      <c r="P7" s="17"/>
    </row>
    <row r="8" spans="1:17" x14ac:dyDescent="0.35">
      <c r="B8" s="163" t="str">
        <f>IF(Intro!$G$19="English",O8,P8)</f>
        <v>COMMENTAIRES PUBLICS</v>
      </c>
      <c r="C8" s="164"/>
      <c r="D8" s="164"/>
      <c r="E8" s="164"/>
      <c r="F8" s="164"/>
      <c r="G8" s="164"/>
      <c r="H8" s="164"/>
      <c r="I8" s="164"/>
      <c r="J8" s="164"/>
      <c r="K8" s="164"/>
      <c r="L8" s="165"/>
      <c r="O8" s="3" t="s">
        <v>53</v>
      </c>
      <c r="P8" s="3" t="s">
        <v>54</v>
      </c>
    </row>
    <row r="9" spans="1:17" x14ac:dyDescent="0.35">
      <c r="B9" s="20"/>
      <c r="C9" s="21"/>
      <c r="D9" s="22"/>
      <c r="E9" s="22"/>
      <c r="F9" s="22"/>
      <c r="G9" s="22"/>
      <c r="H9" s="22"/>
      <c r="I9" s="22"/>
      <c r="J9" s="22"/>
      <c r="K9" s="22"/>
      <c r="L9" s="23"/>
    </row>
    <row r="10" spans="1:17" x14ac:dyDescent="0.35">
      <c r="B10" s="189" t="str">
        <f>IF(Intro!$G$19="English",O10,P10)</f>
        <v>Si votre entreprise désire ajouter des commentaires concernant vos réponses, vous les inscrivez ici. Indiquez à quelle question se rapportent vos commentaires.</v>
      </c>
      <c r="C10" s="190"/>
      <c r="D10" s="190"/>
      <c r="E10" s="190"/>
      <c r="F10" s="190"/>
      <c r="G10" s="190"/>
      <c r="H10" s="190"/>
      <c r="I10" s="190"/>
      <c r="J10" s="190"/>
      <c r="K10" s="190"/>
      <c r="L10" s="191"/>
      <c r="O10" s="24" t="s">
        <v>55</v>
      </c>
      <c r="P10" s="3" t="s">
        <v>169</v>
      </c>
    </row>
    <row r="11" spans="1:17" x14ac:dyDescent="0.35">
      <c r="B11" s="37"/>
      <c r="C11" s="21"/>
      <c r="D11" s="22"/>
      <c r="E11" s="22"/>
      <c r="F11" s="22"/>
      <c r="G11" s="22"/>
      <c r="H11" s="22"/>
      <c r="I11" s="22"/>
      <c r="J11" s="22"/>
      <c r="K11" s="22"/>
      <c r="L11" s="23"/>
      <c r="O11" s="24" t="s">
        <v>252</v>
      </c>
      <c r="P11" s="24" t="s">
        <v>253</v>
      </c>
      <c r="Q11" s="4"/>
    </row>
    <row r="12" spans="1:17" x14ac:dyDescent="0.35">
      <c r="B12" s="37"/>
      <c r="C12" s="21"/>
      <c r="D12" s="86" t="str">
        <f>IF(Intro!$G$19="English",O11,P11)</f>
        <v>Onglet et question</v>
      </c>
      <c r="E12" s="305" t="str">
        <f>IF(Intro!$G$19="English",O12,P12)</f>
        <v>Commentaires</v>
      </c>
      <c r="F12" s="305"/>
      <c r="G12" s="305"/>
      <c r="H12" s="305"/>
      <c r="I12" s="305"/>
      <c r="J12" s="305"/>
      <c r="K12" s="305"/>
      <c r="L12" s="306"/>
      <c r="O12" s="24" t="s">
        <v>93</v>
      </c>
      <c r="P12" s="3" t="s">
        <v>94</v>
      </c>
    </row>
    <row r="13" spans="1:17" x14ac:dyDescent="0.35">
      <c r="B13" s="307" t="str">
        <f>IF(Intro!$G$19="English",O13,P13)</f>
        <v>Commentaire 1</v>
      </c>
      <c r="C13" s="308"/>
      <c r="D13" s="309"/>
      <c r="E13" s="310"/>
      <c r="F13" s="310"/>
      <c r="G13" s="310"/>
      <c r="H13" s="310"/>
      <c r="I13" s="310"/>
      <c r="J13" s="310"/>
      <c r="K13" s="310"/>
      <c r="L13" s="311"/>
      <c r="O13" s="24" t="s">
        <v>95</v>
      </c>
      <c r="P13" s="3" t="s">
        <v>96</v>
      </c>
    </row>
    <row r="14" spans="1:17" x14ac:dyDescent="0.35">
      <c r="B14" s="307"/>
      <c r="C14" s="308"/>
      <c r="D14" s="309"/>
      <c r="E14" s="310"/>
      <c r="F14" s="310"/>
      <c r="G14" s="310"/>
      <c r="H14" s="310"/>
      <c r="I14" s="310"/>
      <c r="J14" s="310"/>
      <c r="K14" s="310"/>
      <c r="L14" s="311"/>
      <c r="O14" s="24"/>
    </row>
    <row r="15" spans="1:17" x14ac:dyDescent="0.35">
      <c r="B15" s="307"/>
      <c r="C15" s="308"/>
      <c r="D15" s="309"/>
      <c r="E15" s="310"/>
      <c r="F15" s="310"/>
      <c r="G15" s="310"/>
      <c r="H15" s="310"/>
      <c r="I15" s="310"/>
      <c r="J15" s="310"/>
      <c r="K15" s="310"/>
      <c r="L15" s="311"/>
      <c r="O15" s="24"/>
    </row>
    <row r="16" spans="1:17" x14ac:dyDescent="0.35">
      <c r="B16" s="307"/>
      <c r="C16" s="308"/>
      <c r="D16" s="309"/>
      <c r="E16" s="310"/>
      <c r="F16" s="310"/>
      <c r="G16" s="310"/>
      <c r="H16" s="310"/>
      <c r="I16" s="310"/>
      <c r="J16" s="310"/>
      <c r="K16" s="310"/>
      <c r="L16" s="311"/>
      <c r="O16" s="24"/>
    </row>
    <row r="17" spans="2:16" x14ac:dyDescent="0.35">
      <c r="B17" s="307"/>
      <c r="C17" s="308"/>
      <c r="D17" s="309"/>
      <c r="E17" s="310"/>
      <c r="F17" s="310"/>
      <c r="G17" s="310"/>
      <c r="H17" s="310"/>
      <c r="I17" s="310"/>
      <c r="J17" s="310"/>
      <c r="K17" s="310"/>
      <c r="L17" s="311"/>
      <c r="O17" s="24"/>
    </row>
    <row r="18" spans="2:16" x14ac:dyDescent="0.35">
      <c r="B18" s="307"/>
      <c r="C18" s="308"/>
      <c r="D18" s="309"/>
      <c r="E18" s="310"/>
      <c r="F18" s="310"/>
      <c r="G18" s="310"/>
      <c r="H18" s="310"/>
      <c r="I18" s="310"/>
      <c r="J18" s="310"/>
      <c r="K18" s="310"/>
      <c r="L18" s="311"/>
      <c r="O18" s="24"/>
    </row>
    <row r="19" spans="2:16" x14ac:dyDescent="0.35">
      <c r="B19" s="307"/>
      <c r="C19" s="308"/>
      <c r="D19" s="309"/>
      <c r="E19" s="310"/>
      <c r="F19" s="310"/>
      <c r="G19" s="310"/>
      <c r="H19" s="310"/>
      <c r="I19" s="310"/>
      <c r="J19" s="310"/>
      <c r="K19" s="310"/>
      <c r="L19" s="311"/>
      <c r="O19" s="24"/>
    </row>
    <row r="20" spans="2:16" x14ac:dyDescent="0.35">
      <c r="B20" s="307"/>
      <c r="C20" s="308"/>
      <c r="D20" s="309"/>
      <c r="E20" s="310"/>
      <c r="F20" s="310"/>
      <c r="G20" s="310"/>
      <c r="H20" s="310"/>
      <c r="I20" s="310"/>
      <c r="J20" s="310"/>
      <c r="K20" s="310"/>
      <c r="L20" s="311"/>
      <c r="O20" s="24"/>
    </row>
    <row r="21" spans="2:16" x14ac:dyDescent="0.35">
      <c r="B21" s="307"/>
      <c r="C21" s="308"/>
      <c r="D21" s="309"/>
      <c r="E21" s="310"/>
      <c r="F21" s="310"/>
      <c r="G21" s="310"/>
      <c r="H21" s="310"/>
      <c r="I21" s="310"/>
      <c r="J21" s="310"/>
      <c r="K21" s="310"/>
      <c r="L21" s="311"/>
      <c r="O21" s="24"/>
    </row>
    <row r="22" spans="2:16" x14ac:dyDescent="0.35">
      <c r="B22" s="307"/>
      <c r="C22" s="308"/>
      <c r="D22" s="309"/>
      <c r="E22" s="310"/>
      <c r="F22" s="310"/>
      <c r="G22" s="310"/>
      <c r="H22" s="310"/>
      <c r="I22" s="310"/>
      <c r="J22" s="310"/>
      <c r="K22" s="310"/>
      <c r="L22" s="311"/>
      <c r="O22" s="24"/>
    </row>
    <row r="23" spans="2:16" x14ac:dyDescent="0.35">
      <c r="B23" s="307" t="str">
        <f>IF(Intro!$G$19="English",O23,P23)</f>
        <v>Commentaire 2</v>
      </c>
      <c r="C23" s="308"/>
      <c r="D23" s="309"/>
      <c r="E23" s="310"/>
      <c r="F23" s="310"/>
      <c r="G23" s="310"/>
      <c r="H23" s="310"/>
      <c r="I23" s="310"/>
      <c r="J23" s="310"/>
      <c r="K23" s="310"/>
      <c r="L23" s="311"/>
      <c r="O23" s="24" t="s">
        <v>97</v>
      </c>
      <c r="P23" s="3" t="s">
        <v>98</v>
      </c>
    </row>
    <row r="24" spans="2:16" x14ac:dyDescent="0.35">
      <c r="B24" s="307"/>
      <c r="C24" s="308"/>
      <c r="D24" s="309"/>
      <c r="E24" s="310"/>
      <c r="F24" s="310"/>
      <c r="G24" s="310"/>
      <c r="H24" s="310"/>
      <c r="I24" s="310"/>
      <c r="J24" s="310"/>
      <c r="K24" s="310"/>
      <c r="L24" s="311"/>
    </row>
    <row r="25" spans="2:16" x14ac:dyDescent="0.35">
      <c r="B25" s="307"/>
      <c r="C25" s="308"/>
      <c r="D25" s="309"/>
      <c r="E25" s="310"/>
      <c r="F25" s="310"/>
      <c r="G25" s="310"/>
      <c r="H25" s="310"/>
      <c r="I25" s="310"/>
      <c r="J25" s="310"/>
      <c r="K25" s="310"/>
      <c r="L25" s="311"/>
    </row>
    <row r="26" spans="2:16" x14ac:dyDescent="0.35">
      <c r="B26" s="307"/>
      <c r="C26" s="308"/>
      <c r="D26" s="309"/>
      <c r="E26" s="310"/>
      <c r="F26" s="310"/>
      <c r="G26" s="310"/>
      <c r="H26" s="310"/>
      <c r="I26" s="310"/>
      <c r="J26" s="310"/>
      <c r="K26" s="310"/>
      <c r="L26" s="311"/>
    </row>
    <row r="27" spans="2:16" x14ac:dyDescent="0.35">
      <c r="B27" s="307"/>
      <c r="C27" s="308"/>
      <c r="D27" s="309"/>
      <c r="E27" s="310"/>
      <c r="F27" s="310"/>
      <c r="G27" s="310"/>
      <c r="H27" s="310"/>
      <c r="I27" s="310"/>
      <c r="J27" s="310"/>
      <c r="K27" s="310"/>
      <c r="L27" s="311"/>
      <c r="O27" s="24"/>
    </row>
    <row r="28" spans="2:16" x14ac:dyDescent="0.35">
      <c r="B28" s="307"/>
      <c r="C28" s="308"/>
      <c r="D28" s="309"/>
      <c r="E28" s="310"/>
      <c r="F28" s="310"/>
      <c r="G28" s="310"/>
      <c r="H28" s="310"/>
      <c r="I28" s="310"/>
      <c r="J28" s="310"/>
      <c r="K28" s="310"/>
      <c r="L28" s="311"/>
      <c r="O28" s="24"/>
    </row>
    <row r="29" spans="2:16" x14ac:dyDescent="0.35">
      <c r="B29" s="307"/>
      <c r="C29" s="308"/>
      <c r="D29" s="309"/>
      <c r="E29" s="310"/>
      <c r="F29" s="310"/>
      <c r="G29" s="310"/>
      <c r="H29" s="310"/>
      <c r="I29" s="310"/>
      <c r="J29" s="310"/>
      <c r="K29" s="310"/>
      <c r="L29" s="311"/>
      <c r="O29" s="35"/>
      <c r="P29" s="35"/>
    </row>
    <row r="30" spans="2:16" x14ac:dyDescent="0.35">
      <c r="B30" s="307"/>
      <c r="C30" s="308"/>
      <c r="D30" s="309"/>
      <c r="E30" s="310"/>
      <c r="F30" s="310"/>
      <c r="G30" s="310"/>
      <c r="H30" s="310"/>
      <c r="I30" s="310"/>
      <c r="J30" s="310"/>
      <c r="K30" s="310"/>
      <c r="L30" s="311"/>
      <c r="O30" s="24"/>
    </row>
    <row r="31" spans="2:16" x14ac:dyDescent="0.35">
      <c r="B31" s="307"/>
      <c r="C31" s="308"/>
      <c r="D31" s="309"/>
      <c r="E31" s="310"/>
      <c r="F31" s="310"/>
      <c r="G31" s="310"/>
      <c r="H31" s="310"/>
      <c r="I31" s="310"/>
      <c r="J31" s="310"/>
      <c r="K31" s="310"/>
      <c r="L31" s="311"/>
      <c r="O31" s="24"/>
    </row>
    <row r="32" spans="2:16" x14ac:dyDescent="0.35">
      <c r="B32" s="307"/>
      <c r="C32" s="308"/>
      <c r="D32" s="309"/>
      <c r="E32" s="310"/>
      <c r="F32" s="310"/>
      <c r="G32" s="310"/>
      <c r="H32" s="310"/>
      <c r="I32" s="310"/>
      <c r="J32" s="310"/>
      <c r="K32" s="310"/>
      <c r="L32" s="311"/>
      <c r="O32" s="24"/>
    </row>
    <row r="33" spans="2:16" x14ac:dyDescent="0.35">
      <c r="B33" s="307" t="str">
        <f>IF(Intro!$G$19="English",O33,P33)</f>
        <v>Commentaire 3</v>
      </c>
      <c r="C33" s="308"/>
      <c r="D33" s="309"/>
      <c r="E33" s="310"/>
      <c r="F33" s="310"/>
      <c r="G33" s="310"/>
      <c r="H33" s="310"/>
      <c r="I33" s="310"/>
      <c r="J33" s="310"/>
      <c r="K33" s="310"/>
      <c r="L33" s="311"/>
      <c r="O33" s="24" t="s">
        <v>99</v>
      </c>
      <c r="P33" s="3" t="s">
        <v>100</v>
      </c>
    </row>
    <row r="34" spans="2:16" x14ac:dyDescent="0.35">
      <c r="B34" s="307"/>
      <c r="C34" s="308"/>
      <c r="D34" s="309"/>
      <c r="E34" s="310"/>
      <c r="F34" s="310"/>
      <c r="G34" s="310"/>
      <c r="H34" s="310"/>
      <c r="I34" s="310"/>
      <c r="J34" s="310"/>
      <c r="K34" s="310"/>
      <c r="L34" s="311"/>
      <c r="O34" s="24"/>
    </row>
    <row r="35" spans="2:16" x14ac:dyDescent="0.35">
      <c r="B35" s="307"/>
      <c r="C35" s="308"/>
      <c r="D35" s="309"/>
      <c r="E35" s="310"/>
      <c r="F35" s="310"/>
      <c r="G35" s="310"/>
      <c r="H35" s="310"/>
      <c r="I35" s="310"/>
      <c r="J35" s="310"/>
      <c r="K35" s="310"/>
      <c r="L35" s="311"/>
      <c r="O35" s="24"/>
    </row>
    <row r="36" spans="2:16" x14ac:dyDescent="0.35">
      <c r="B36" s="307"/>
      <c r="C36" s="308"/>
      <c r="D36" s="309"/>
      <c r="E36" s="310"/>
      <c r="F36" s="310"/>
      <c r="G36" s="310"/>
      <c r="H36" s="310"/>
      <c r="I36" s="310"/>
      <c r="J36" s="310"/>
      <c r="K36" s="310"/>
      <c r="L36" s="311"/>
      <c r="O36" s="24"/>
    </row>
    <row r="37" spans="2:16" x14ac:dyDescent="0.35">
      <c r="B37" s="307"/>
      <c r="C37" s="308"/>
      <c r="D37" s="309"/>
      <c r="E37" s="310"/>
      <c r="F37" s="310"/>
      <c r="G37" s="310"/>
      <c r="H37" s="310"/>
      <c r="I37" s="310"/>
      <c r="J37" s="310"/>
      <c r="K37" s="310"/>
      <c r="L37" s="311"/>
      <c r="O37" s="24"/>
    </row>
    <row r="38" spans="2:16" x14ac:dyDescent="0.35">
      <c r="B38" s="307"/>
      <c r="C38" s="308"/>
      <c r="D38" s="309"/>
      <c r="E38" s="310"/>
      <c r="F38" s="310"/>
      <c r="G38" s="310"/>
      <c r="H38" s="310"/>
      <c r="I38" s="310"/>
      <c r="J38" s="310"/>
      <c r="K38" s="310"/>
      <c r="L38" s="311"/>
      <c r="O38" s="24"/>
    </row>
    <row r="39" spans="2:16" x14ac:dyDescent="0.35">
      <c r="B39" s="307"/>
      <c r="C39" s="308"/>
      <c r="D39" s="309"/>
      <c r="E39" s="310"/>
      <c r="F39" s="310"/>
      <c r="G39" s="310"/>
      <c r="H39" s="310"/>
      <c r="I39" s="310"/>
      <c r="J39" s="310"/>
      <c r="K39" s="310"/>
      <c r="L39" s="311"/>
      <c r="O39" s="24"/>
    </row>
    <row r="40" spans="2:16" x14ac:dyDescent="0.35">
      <c r="B40" s="307"/>
      <c r="C40" s="308"/>
      <c r="D40" s="309"/>
      <c r="E40" s="310"/>
      <c r="F40" s="310"/>
      <c r="G40" s="310"/>
      <c r="H40" s="310"/>
      <c r="I40" s="310"/>
      <c r="J40" s="310"/>
      <c r="K40" s="310"/>
      <c r="L40" s="311"/>
      <c r="O40" s="24"/>
    </row>
    <row r="41" spans="2:16" x14ac:dyDescent="0.35">
      <c r="B41" s="307"/>
      <c r="C41" s="308"/>
      <c r="D41" s="309"/>
      <c r="E41" s="310"/>
      <c r="F41" s="310"/>
      <c r="G41" s="310"/>
      <c r="H41" s="310"/>
      <c r="I41" s="310"/>
      <c r="J41" s="310"/>
      <c r="K41" s="310"/>
      <c r="L41" s="311"/>
      <c r="O41" s="24"/>
    </row>
    <row r="42" spans="2:16" x14ac:dyDescent="0.35">
      <c r="B42" s="307"/>
      <c r="C42" s="308"/>
      <c r="D42" s="309"/>
      <c r="E42" s="310"/>
      <c r="F42" s="310"/>
      <c r="G42" s="310"/>
      <c r="H42" s="310"/>
      <c r="I42" s="310"/>
      <c r="J42" s="310"/>
      <c r="K42" s="310"/>
      <c r="L42" s="311"/>
      <c r="O42" s="24"/>
    </row>
    <row r="43" spans="2:16" x14ac:dyDescent="0.35">
      <c r="B43" s="307" t="str">
        <f>IF(Intro!$G$19="English",O43,P43)</f>
        <v>Commentaire 4</v>
      </c>
      <c r="C43" s="308"/>
      <c r="D43" s="309"/>
      <c r="E43" s="310"/>
      <c r="F43" s="310"/>
      <c r="G43" s="310"/>
      <c r="H43" s="310"/>
      <c r="I43" s="310"/>
      <c r="J43" s="310"/>
      <c r="K43" s="310"/>
      <c r="L43" s="311"/>
      <c r="O43" s="24" t="s">
        <v>101</v>
      </c>
      <c r="P43" s="3" t="s">
        <v>102</v>
      </c>
    </row>
    <row r="44" spans="2:16" x14ac:dyDescent="0.35">
      <c r="B44" s="307"/>
      <c r="C44" s="308"/>
      <c r="D44" s="309"/>
      <c r="E44" s="310"/>
      <c r="F44" s="310"/>
      <c r="G44" s="310"/>
      <c r="H44" s="310"/>
      <c r="I44" s="310"/>
      <c r="J44" s="310"/>
      <c r="K44" s="310"/>
      <c r="L44" s="311"/>
      <c r="O44" s="24"/>
    </row>
    <row r="45" spans="2:16" x14ac:dyDescent="0.35">
      <c r="B45" s="307"/>
      <c r="C45" s="308"/>
      <c r="D45" s="309"/>
      <c r="E45" s="310"/>
      <c r="F45" s="310"/>
      <c r="G45" s="310"/>
      <c r="H45" s="310"/>
      <c r="I45" s="310"/>
      <c r="J45" s="310"/>
      <c r="K45" s="310"/>
      <c r="L45" s="311"/>
      <c r="O45" s="24"/>
    </row>
    <row r="46" spans="2:16" x14ac:dyDescent="0.35">
      <c r="B46" s="307"/>
      <c r="C46" s="308"/>
      <c r="D46" s="309"/>
      <c r="E46" s="310"/>
      <c r="F46" s="310"/>
      <c r="G46" s="310"/>
      <c r="H46" s="310"/>
      <c r="I46" s="310"/>
      <c r="J46" s="310"/>
      <c r="K46" s="310"/>
      <c r="L46" s="311"/>
      <c r="O46" s="24"/>
    </row>
    <row r="47" spans="2:16" x14ac:dyDescent="0.35">
      <c r="B47" s="307"/>
      <c r="C47" s="308"/>
      <c r="D47" s="309"/>
      <c r="E47" s="310"/>
      <c r="F47" s="310"/>
      <c r="G47" s="310"/>
      <c r="H47" s="310"/>
      <c r="I47" s="310"/>
      <c r="J47" s="310"/>
      <c r="K47" s="310"/>
      <c r="L47" s="311"/>
      <c r="O47" s="24"/>
    </row>
    <row r="48" spans="2:16" x14ac:dyDescent="0.35">
      <c r="B48" s="307"/>
      <c r="C48" s="308"/>
      <c r="D48" s="309"/>
      <c r="E48" s="310"/>
      <c r="F48" s="310"/>
      <c r="G48" s="310"/>
      <c r="H48" s="310"/>
      <c r="I48" s="310"/>
      <c r="J48" s="310"/>
      <c r="K48" s="310"/>
      <c r="L48" s="311"/>
      <c r="O48" s="24"/>
    </row>
    <row r="49" spans="1:16" x14ac:dyDescent="0.35">
      <c r="B49" s="307"/>
      <c r="C49" s="308"/>
      <c r="D49" s="309"/>
      <c r="E49" s="310"/>
      <c r="F49" s="310"/>
      <c r="G49" s="310"/>
      <c r="H49" s="310"/>
      <c r="I49" s="310"/>
      <c r="J49" s="310"/>
      <c r="K49" s="310"/>
      <c r="L49" s="311"/>
      <c r="O49" s="24"/>
    </row>
    <row r="50" spans="1:16" x14ac:dyDescent="0.35">
      <c r="B50" s="307"/>
      <c r="C50" s="308"/>
      <c r="D50" s="309"/>
      <c r="E50" s="310"/>
      <c r="F50" s="310"/>
      <c r="G50" s="310"/>
      <c r="H50" s="310"/>
      <c r="I50" s="310"/>
      <c r="J50" s="310"/>
      <c r="K50" s="310"/>
      <c r="L50" s="311"/>
      <c r="O50" s="24"/>
    </row>
    <row r="51" spans="1:16" x14ac:dyDescent="0.35">
      <c r="B51" s="307"/>
      <c r="C51" s="308"/>
      <c r="D51" s="309"/>
      <c r="E51" s="310"/>
      <c r="F51" s="310"/>
      <c r="G51" s="310"/>
      <c r="H51" s="310"/>
      <c r="I51" s="310"/>
      <c r="J51" s="310"/>
      <c r="K51" s="310"/>
      <c r="L51" s="311"/>
      <c r="O51" s="24"/>
    </row>
    <row r="52" spans="1:16" x14ac:dyDescent="0.35">
      <c r="B52" s="307"/>
      <c r="C52" s="308"/>
      <c r="D52" s="309"/>
      <c r="E52" s="310"/>
      <c r="F52" s="310"/>
      <c r="G52" s="310"/>
      <c r="H52" s="310"/>
      <c r="I52" s="310"/>
      <c r="J52" s="310"/>
      <c r="K52" s="310"/>
      <c r="L52" s="311"/>
      <c r="O52" s="24"/>
    </row>
    <row r="53" spans="1:16" x14ac:dyDescent="0.35">
      <c r="B53" s="307" t="str">
        <f>IF(Intro!$G$19="English",O53,P53)</f>
        <v>Commentaire 5</v>
      </c>
      <c r="C53" s="308"/>
      <c r="D53" s="309"/>
      <c r="E53" s="310"/>
      <c r="F53" s="310"/>
      <c r="G53" s="310"/>
      <c r="H53" s="310"/>
      <c r="I53" s="310"/>
      <c r="J53" s="310"/>
      <c r="K53" s="310"/>
      <c r="L53" s="311"/>
      <c r="O53" s="24" t="s">
        <v>103</v>
      </c>
      <c r="P53" s="3" t="s">
        <v>104</v>
      </c>
    </row>
    <row r="54" spans="1:16" x14ac:dyDescent="0.35">
      <c r="B54" s="307"/>
      <c r="C54" s="308"/>
      <c r="D54" s="309"/>
      <c r="E54" s="310"/>
      <c r="F54" s="310"/>
      <c r="G54" s="310"/>
      <c r="H54" s="310"/>
      <c r="I54" s="310"/>
      <c r="J54" s="310"/>
      <c r="K54" s="310"/>
      <c r="L54" s="311"/>
      <c r="O54" s="24"/>
    </row>
    <row r="55" spans="1:16" x14ac:dyDescent="0.35">
      <c r="B55" s="307"/>
      <c r="C55" s="308"/>
      <c r="D55" s="309"/>
      <c r="E55" s="310"/>
      <c r="F55" s="310"/>
      <c r="G55" s="310"/>
      <c r="H55" s="310"/>
      <c r="I55" s="310"/>
      <c r="J55" s="310"/>
      <c r="K55" s="310"/>
      <c r="L55" s="311"/>
      <c r="O55" s="24"/>
    </row>
    <row r="56" spans="1:16" x14ac:dyDescent="0.35">
      <c r="B56" s="307"/>
      <c r="C56" s="308"/>
      <c r="D56" s="309"/>
      <c r="E56" s="310"/>
      <c r="F56" s="310"/>
      <c r="G56" s="310"/>
      <c r="H56" s="310"/>
      <c r="I56" s="310"/>
      <c r="J56" s="310"/>
      <c r="K56" s="310"/>
      <c r="L56" s="311"/>
      <c r="O56" s="24"/>
    </row>
    <row r="57" spans="1:16" x14ac:dyDescent="0.35">
      <c r="B57" s="307"/>
      <c r="C57" s="308"/>
      <c r="D57" s="309"/>
      <c r="E57" s="310"/>
      <c r="F57" s="310"/>
      <c r="G57" s="310"/>
      <c r="H57" s="310"/>
      <c r="I57" s="310"/>
      <c r="J57" s="310"/>
      <c r="K57" s="310"/>
      <c r="L57" s="311"/>
      <c r="O57" s="24"/>
    </row>
    <row r="58" spans="1:16" x14ac:dyDescent="0.35">
      <c r="B58" s="307"/>
      <c r="C58" s="308"/>
      <c r="D58" s="309"/>
      <c r="E58" s="310"/>
      <c r="F58" s="310"/>
      <c r="G58" s="310"/>
      <c r="H58" s="310"/>
      <c r="I58" s="310"/>
      <c r="J58" s="310"/>
      <c r="K58" s="310"/>
      <c r="L58" s="311"/>
      <c r="O58" s="24"/>
    </row>
    <row r="59" spans="1:16" x14ac:dyDescent="0.35">
      <c r="B59" s="307"/>
      <c r="C59" s="308"/>
      <c r="D59" s="309"/>
      <c r="E59" s="310"/>
      <c r="F59" s="310"/>
      <c r="G59" s="310"/>
      <c r="H59" s="310"/>
      <c r="I59" s="310"/>
      <c r="J59" s="310"/>
      <c r="K59" s="310"/>
      <c r="L59" s="311"/>
      <c r="O59" s="24"/>
    </row>
    <row r="60" spans="1:16" x14ac:dyDescent="0.35">
      <c r="B60" s="307"/>
      <c r="C60" s="308"/>
      <c r="D60" s="309"/>
      <c r="E60" s="310"/>
      <c r="F60" s="310"/>
      <c r="G60" s="310"/>
      <c r="H60" s="310"/>
      <c r="I60" s="310"/>
      <c r="J60" s="310"/>
      <c r="K60" s="310"/>
      <c r="L60" s="311"/>
      <c r="O60" s="24"/>
    </row>
    <row r="61" spans="1:16" x14ac:dyDescent="0.35">
      <c r="B61" s="307"/>
      <c r="C61" s="308"/>
      <c r="D61" s="309"/>
      <c r="E61" s="310"/>
      <c r="F61" s="310"/>
      <c r="G61" s="310"/>
      <c r="H61" s="310"/>
      <c r="I61" s="310"/>
      <c r="J61" s="310"/>
      <c r="K61" s="310"/>
      <c r="L61" s="311"/>
      <c r="O61" s="24"/>
    </row>
    <row r="62" spans="1:16" x14ac:dyDescent="0.35">
      <c r="B62" s="312"/>
      <c r="C62" s="313"/>
      <c r="D62" s="314"/>
      <c r="E62" s="315"/>
      <c r="F62" s="315"/>
      <c r="G62" s="315"/>
      <c r="H62" s="315"/>
      <c r="I62" s="315"/>
      <c r="J62" s="315"/>
      <c r="K62" s="315"/>
      <c r="L62" s="316"/>
      <c r="O62" s="24"/>
    </row>
    <row r="63" spans="1:16" s="35" customFormat="1" x14ac:dyDescent="0.35">
      <c r="A63" s="51"/>
      <c r="B63" s="16"/>
      <c r="N63" s="52"/>
    </row>
  </sheetData>
  <sheetProtection algorithmName="SHA-512" hashValue="mg82LEgOxTwiIZuCL3AlsnpYqbNrr9/7pAuhTF/2SPzGUJK1b1BEhqfhC74qfWg4j7R9tpNPNqBA6kYN1p6Imw==" saltValue="CDzKjgBVJhw6+VRzYm+vYg=="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8:L8"/>
    <mergeCell ref="B10:L10"/>
    <mergeCell ref="E12:L1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C9B79A0-FE79-4CC2-BA03-2D1D86201ED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23"/>
  <sheetViews>
    <sheetView showGridLines="0" zoomScaleNormal="100" workbookViewId="0"/>
  </sheetViews>
  <sheetFormatPr defaultColWidth="9.453125" defaultRowHeight="14" x14ac:dyDescent="0.35"/>
  <cols>
    <col min="1" max="1" width="1.54296875" style="13" customWidth="1"/>
    <col min="2" max="12" width="14.54296875" style="2" customWidth="1"/>
    <col min="13" max="13" width="6.453125" style="3" customWidth="1"/>
    <col min="14" max="14" width="9.453125" style="3" customWidth="1"/>
    <col min="15" max="16" width="30.54296875" style="3" hidden="1" customWidth="1"/>
    <col min="17" max="17" width="9.453125" style="3" customWidth="1"/>
    <col min="18" max="16384" width="9.453125" style="3"/>
  </cols>
  <sheetData>
    <row r="1" spans="1:16" x14ac:dyDescent="0.35">
      <c r="O1" s="14" t="s">
        <v>270</v>
      </c>
      <c r="P1" s="14" t="s">
        <v>270</v>
      </c>
    </row>
    <row r="2" spans="1:16" x14ac:dyDescent="0.35">
      <c r="B2" s="15" t="str">
        <f>IF(Intro!$G$19="English",O3,P3)</f>
        <v>PROTÉGÉ</v>
      </c>
      <c r="C2" s="15"/>
      <c r="D2" s="15"/>
      <c r="O2" s="1" t="s">
        <v>67</v>
      </c>
      <c r="P2" s="14" t="s">
        <v>77</v>
      </c>
    </row>
    <row r="3" spans="1:16" x14ac:dyDescent="0.35">
      <c r="B3" s="6"/>
      <c r="C3" s="6"/>
      <c r="D3" s="6"/>
      <c r="O3" s="75" t="s">
        <v>227</v>
      </c>
      <c r="P3" s="75" t="s">
        <v>228</v>
      </c>
    </row>
    <row r="4" spans="1:16" s="1" customFormat="1" ht="14.15" customHeight="1" x14ac:dyDescent="0.35">
      <c r="A4" s="16"/>
      <c r="B4" s="234" t="str">
        <f>Info!B4</f>
        <v>QUESTIONNAIRE À L’INTENTION DES SYNDICATS</v>
      </c>
      <c r="C4" s="235"/>
      <c r="D4" s="235"/>
      <c r="E4" s="235"/>
      <c r="F4" s="235"/>
      <c r="G4" s="235"/>
      <c r="H4" s="235"/>
      <c r="I4" s="235"/>
      <c r="J4" s="235"/>
      <c r="K4" s="235"/>
      <c r="L4" s="236"/>
      <c r="M4" s="10"/>
      <c r="N4" s="10"/>
      <c r="O4" s="9"/>
      <c r="P4" s="9"/>
    </row>
    <row r="5" spans="1:16" s="1" customFormat="1" x14ac:dyDescent="0.35">
      <c r="A5" s="16"/>
      <c r="B5" s="237" t="str">
        <f>Info!B5</f>
        <v>GC-2026-001</v>
      </c>
      <c r="C5" s="238"/>
      <c r="D5" s="238"/>
      <c r="E5" s="238"/>
      <c r="F5" s="238"/>
      <c r="G5" s="238"/>
      <c r="H5" s="238"/>
      <c r="I5" s="238"/>
      <c r="J5" s="238"/>
      <c r="K5" s="238"/>
      <c r="L5" s="239"/>
      <c r="M5" s="10"/>
      <c r="N5" s="10"/>
      <c r="O5" s="9"/>
      <c r="P5" s="9"/>
    </row>
    <row r="6" spans="1:16" s="9" customFormat="1" ht="14.15" customHeight="1" x14ac:dyDescent="0.35">
      <c r="A6" s="16"/>
      <c r="B6" s="237" t="str">
        <f>Info!B6</f>
        <v>PRODUITS DU BOIS - ARMOIRES ET VANITÉS EN BOIS MASSIF ET EN BOIS D'INGÉNIERIE</v>
      </c>
      <c r="C6" s="238"/>
      <c r="D6" s="238"/>
      <c r="E6" s="238"/>
      <c r="F6" s="238"/>
      <c r="G6" s="238"/>
      <c r="H6" s="238"/>
      <c r="I6" s="238"/>
      <c r="J6" s="238"/>
      <c r="K6" s="238"/>
      <c r="L6" s="239"/>
      <c r="O6" s="17"/>
      <c r="P6" s="17"/>
    </row>
    <row r="7" spans="1:16" s="9" customFormat="1" x14ac:dyDescent="0.35">
      <c r="A7" s="16"/>
      <c r="B7" s="99"/>
      <c r="C7" s="100"/>
      <c r="D7" s="100"/>
      <c r="E7" s="100"/>
      <c r="F7" s="100"/>
      <c r="G7" s="100"/>
      <c r="H7" s="100"/>
      <c r="I7" s="100"/>
      <c r="J7" s="100"/>
      <c r="K7" s="100"/>
      <c r="L7" s="101"/>
      <c r="O7" s="31"/>
    </row>
    <row r="8" spans="1:16" s="9" customFormat="1" x14ac:dyDescent="0.35">
      <c r="A8" s="16"/>
      <c r="B8" s="325" t="str">
        <f>Public!B8</f>
        <v>Les questions suivantes font référence aux marchandises comme définies dans la description du produit de l'onglet Intro.</v>
      </c>
      <c r="C8" s="326"/>
      <c r="D8" s="326"/>
      <c r="E8" s="326"/>
      <c r="F8" s="326"/>
      <c r="G8" s="326"/>
      <c r="H8" s="326"/>
      <c r="I8" s="326"/>
      <c r="J8" s="326"/>
      <c r="K8" s="326"/>
      <c r="L8" s="327"/>
      <c r="O8" s="17"/>
      <c r="P8" s="17"/>
    </row>
    <row r="9" spans="1:16" s="9" customFormat="1" x14ac:dyDescent="0.35">
      <c r="A9" s="16"/>
      <c r="B9" s="325" t="str">
        <f>Public!B9</f>
        <v>Des informations sur le produit et un glossaire de termes sont disponibles dans l'onglet Info.</v>
      </c>
      <c r="C9" s="326"/>
      <c r="D9" s="326"/>
      <c r="E9" s="326"/>
      <c r="F9" s="326"/>
      <c r="G9" s="326"/>
      <c r="H9" s="326"/>
      <c r="I9" s="326"/>
      <c r="J9" s="326"/>
      <c r="K9" s="326"/>
      <c r="L9" s="327"/>
      <c r="O9" s="17"/>
    </row>
    <row r="10" spans="1:16" s="9" customFormat="1" x14ac:dyDescent="0.35">
      <c r="A10" s="16"/>
      <c r="B10" s="328" t="str">
        <f>IF(Intro!$G$19="English",O10,P10)</f>
        <v xml:space="preserve">Utilisez l'onglet AddPro si vous avez besoin de plus d'espace.
</v>
      </c>
      <c r="C10" s="329"/>
      <c r="D10" s="329"/>
      <c r="E10" s="329"/>
      <c r="F10" s="329"/>
      <c r="G10" s="329"/>
      <c r="H10" s="329"/>
      <c r="I10" s="329"/>
      <c r="J10" s="329"/>
      <c r="K10" s="329"/>
      <c r="L10" s="330"/>
      <c r="O10" s="17" t="s">
        <v>105</v>
      </c>
      <c r="P10" s="17" t="str">
        <f>"Utilisez l'onglet AddPro si vous avez besoin de plus d'espace."&amp;CHAR(10)</f>
        <v xml:space="preserve">Utilisez l'onglet AddPro si vous avez besoin de plus d'espace.
</v>
      </c>
    </row>
    <row r="11" spans="1:16" s="9" customFormat="1" x14ac:dyDescent="0.35">
      <c r="A11" s="16"/>
      <c r="B11" s="18"/>
      <c r="C11" s="18"/>
      <c r="D11" s="18"/>
      <c r="E11" s="19"/>
      <c r="F11" s="19"/>
      <c r="G11" s="19"/>
      <c r="H11" s="19"/>
      <c r="I11" s="19"/>
      <c r="J11" s="19"/>
      <c r="K11" s="19"/>
      <c r="L11" s="19"/>
      <c r="O11" s="17"/>
      <c r="P11" s="17"/>
    </row>
    <row r="12" spans="1:16" x14ac:dyDescent="0.35">
      <c r="B12" s="163" t="str">
        <f>IF(Intro!$G$19="English",O12,P12)</f>
        <v>EMPLOI</v>
      </c>
      <c r="C12" s="164"/>
      <c r="D12" s="164"/>
      <c r="E12" s="164"/>
      <c r="F12" s="164"/>
      <c r="G12" s="164"/>
      <c r="H12" s="164"/>
      <c r="I12" s="164"/>
      <c r="J12" s="164"/>
      <c r="K12" s="164"/>
      <c r="L12" s="165"/>
      <c r="O12" s="74" t="s">
        <v>229</v>
      </c>
      <c r="P12" s="74" t="s">
        <v>230</v>
      </c>
    </row>
    <row r="13" spans="1:16" x14ac:dyDescent="0.35">
      <c r="B13" s="262" t="s">
        <v>21</v>
      </c>
      <c r="C13" s="263"/>
      <c r="D13" s="263"/>
      <c r="E13" s="263"/>
      <c r="F13" s="263"/>
      <c r="G13" s="263"/>
      <c r="H13" s="263"/>
      <c r="I13" s="263"/>
      <c r="J13" s="263"/>
      <c r="K13" s="263"/>
      <c r="L13" s="264"/>
    </row>
    <row r="14" spans="1:16" x14ac:dyDescent="0.35">
      <c r="B14" s="20"/>
      <c r="C14" s="21"/>
      <c r="D14" s="21"/>
      <c r="E14" s="22"/>
      <c r="F14" s="22"/>
      <c r="G14" s="22"/>
      <c r="H14" s="22"/>
      <c r="I14" s="22"/>
      <c r="J14" s="22"/>
      <c r="K14" s="22"/>
      <c r="L14" s="23"/>
    </row>
    <row r="15" spans="1:16" ht="14.25" customHeight="1" x14ac:dyDescent="0.35">
      <c r="B15" s="166" t="str">
        <f>IF(Intro!$G$19="English",O15,P15)</f>
        <v>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v>
      </c>
      <c r="C15" s="167"/>
      <c r="D15" s="167"/>
      <c r="E15" s="167"/>
      <c r="F15" s="167"/>
      <c r="G15" s="167"/>
      <c r="H15" s="167"/>
      <c r="I15" s="167"/>
      <c r="J15" s="167"/>
      <c r="K15" s="167"/>
      <c r="L15" s="168"/>
      <c r="O15" s="102" t="s">
        <v>262</v>
      </c>
      <c r="P15" s="106" t="s">
        <v>269</v>
      </c>
    </row>
    <row r="16" spans="1:16" x14ac:dyDescent="0.35">
      <c r="B16" s="166"/>
      <c r="C16" s="167"/>
      <c r="D16" s="167"/>
      <c r="E16" s="167"/>
      <c r="F16" s="167"/>
      <c r="G16" s="167"/>
      <c r="H16" s="167"/>
      <c r="I16" s="167"/>
      <c r="J16" s="167"/>
      <c r="K16" s="167"/>
      <c r="L16" s="168"/>
      <c r="O16" s="24"/>
      <c r="P16" s="102"/>
    </row>
    <row r="17" spans="1:16" x14ac:dyDescent="0.35">
      <c r="B17" s="37"/>
      <c r="C17" s="38"/>
      <c r="D17" s="21"/>
      <c r="E17" s="22"/>
      <c r="F17" s="22"/>
      <c r="G17" s="22"/>
      <c r="H17" s="22"/>
      <c r="I17" s="22"/>
      <c r="J17" s="22"/>
      <c r="K17" s="22"/>
      <c r="L17" s="23"/>
      <c r="O17" s="24"/>
    </row>
    <row r="18" spans="1:16" x14ac:dyDescent="0.35">
      <c r="B18" s="320" t="str">
        <f>IF(Intro!$G$19="English",O18,P18)</f>
        <v>Nombre d'employés syndiqués impliqués dans le processus de production</v>
      </c>
      <c r="C18" s="257"/>
      <c r="D18" s="257"/>
      <c r="E18" s="257">
        <f>Variables!$B$6</f>
        <v>2023</v>
      </c>
      <c r="F18" s="257">
        <f>E18+1</f>
        <v>2024</v>
      </c>
      <c r="G18" s="257">
        <f>F18+1</f>
        <v>2025</v>
      </c>
      <c r="H18" s="22"/>
      <c r="I18" s="22"/>
      <c r="J18" s="32"/>
      <c r="K18" s="32"/>
      <c r="L18" s="48"/>
      <c r="O18" s="102" t="s">
        <v>263</v>
      </c>
      <c r="P18" s="105" t="s">
        <v>266</v>
      </c>
    </row>
    <row r="19" spans="1:16" x14ac:dyDescent="0.35">
      <c r="B19" s="320"/>
      <c r="C19" s="257"/>
      <c r="D19" s="257"/>
      <c r="E19" s="257"/>
      <c r="F19" s="257"/>
      <c r="G19" s="257"/>
      <c r="H19" s="22"/>
      <c r="I19" s="22"/>
      <c r="J19" s="32"/>
      <c r="K19" s="32"/>
      <c r="L19" s="48"/>
      <c r="O19" s="24"/>
      <c r="P19" s="102"/>
    </row>
    <row r="20" spans="1:16" x14ac:dyDescent="0.35">
      <c r="B20" s="317" t="str">
        <f>IF(Intro!$G$19="English",O20,P20)</f>
        <v>Emploi direct</v>
      </c>
      <c r="C20" s="318"/>
      <c r="D20" s="81" t="s">
        <v>107</v>
      </c>
      <c r="E20" s="82"/>
      <c r="F20" s="82"/>
      <c r="G20" s="82"/>
      <c r="H20" s="22"/>
      <c r="I20" s="22"/>
      <c r="J20" s="32"/>
      <c r="K20" s="32"/>
      <c r="L20" s="48"/>
      <c r="O20" s="3" t="s">
        <v>160</v>
      </c>
      <c r="P20" s="3" t="s">
        <v>28</v>
      </c>
    </row>
    <row r="21" spans="1:16" x14ac:dyDescent="0.35">
      <c r="B21" s="317" t="str">
        <f>IF(Intro!$G$19="English",O21,P21)</f>
        <v>Emploi indirect</v>
      </c>
      <c r="C21" s="319"/>
      <c r="D21" s="81" t="s">
        <v>107</v>
      </c>
      <c r="E21" s="82"/>
      <c r="F21" s="82"/>
      <c r="G21" s="82"/>
      <c r="H21" s="22"/>
      <c r="I21" s="22"/>
      <c r="J21" s="32"/>
      <c r="K21" s="32"/>
      <c r="L21" s="48"/>
      <c r="O21" s="24" t="s">
        <v>181</v>
      </c>
      <c r="P21" s="3" t="s">
        <v>29</v>
      </c>
    </row>
    <row r="22" spans="1:16" s="14" customFormat="1" x14ac:dyDescent="0.35">
      <c r="A22" s="53"/>
      <c r="B22" s="321" t="str">
        <f>IF(Intro!$G$19="English",O22,P22)</f>
        <v>Total</v>
      </c>
      <c r="C22" s="319"/>
      <c r="D22" s="83" t="s">
        <v>107</v>
      </c>
      <c r="E22" s="88">
        <f>E20+E21</f>
        <v>0</v>
      </c>
      <c r="F22" s="88">
        <f>F20+F21</f>
        <v>0</v>
      </c>
      <c r="G22" s="88">
        <f>G20+G21</f>
        <v>0</v>
      </c>
      <c r="H22" s="22"/>
      <c r="I22" s="22"/>
      <c r="J22" s="32"/>
      <c r="K22" s="32"/>
      <c r="L22" s="48"/>
      <c r="O22" s="34" t="s">
        <v>106</v>
      </c>
      <c r="P22" s="34" t="s">
        <v>106</v>
      </c>
    </row>
    <row r="23" spans="1:16" ht="14.15" customHeight="1" x14ac:dyDescent="0.35">
      <c r="B23" s="322" t="str">
        <f>IF(Intro!$G$19="English",O23,P23)</f>
        <v>Total - onglet Public, Question 3</v>
      </c>
      <c r="C23" s="323"/>
      <c r="D23" s="324"/>
      <c r="E23" s="95">
        <f>Public!H71</f>
        <v>0</v>
      </c>
      <c r="F23" s="95">
        <f>Public!I71</f>
        <v>0</v>
      </c>
      <c r="G23" s="95">
        <f>Public!J71</f>
        <v>0</v>
      </c>
      <c r="H23" s="22"/>
      <c r="I23" s="22"/>
      <c r="J23" s="32"/>
      <c r="K23" s="32"/>
      <c r="L23" s="48"/>
      <c r="O23" s="24" t="s">
        <v>257</v>
      </c>
      <c r="P23" s="3" t="s">
        <v>258</v>
      </c>
    </row>
    <row r="24" spans="1:16" x14ac:dyDescent="0.35">
      <c r="B24" s="322" t="str">
        <f>IF(Intro!$G$19="English",O24,P24)</f>
        <v>Différence (corrigez si le résultat n'est pas zéro)</v>
      </c>
      <c r="C24" s="323"/>
      <c r="D24" s="324"/>
      <c r="E24" s="95">
        <f>E22-E23</f>
        <v>0</v>
      </c>
      <c r="F24" s="95">
        <f>F22-F23</f>
        <v>0</v>
      </c>
      <c r="G24" s="95">
        <f>G22-G23</f>
        <v>0</v>
      </c>
      <c r="H24" s="22"/>
      <c r="I24" s="22"/>
      <c r="J24" s="32"/>
      <c r="K24" s="32"/>
      <c r="L24" s="48"/>
      <c r="O24" s="24" t="s">
        <v>256</v>
      </c>
      <c r="P24" s="3" t="s">
        <v>259</v>
      </c>
    </row>
    <row r="25" spans="1:16" x14ac:dyDescent="0.35">
      <c r="B25" s="93"/>
      <c r="C25" s="94"/>
      <c r="D25" s="21"/>
      <c r="E25" s="22"/>
      <c r="F25" s="22"/>
      <c r="G25" s="22"/>
      <c r="H25" s="22"/>
      <c r="I25" s="22"/>
      <c r="J25" s="32"/>
      <c r="K25" s="32"/>
      <c r="L25" s="48"/>
      <c r="O25" s="24"/>
    </row>
    <row r="26" spans="1:16" x14ac:dyDescent="0.35">
      <c r="B26" s="320" t="str">
        <f>IF(Intro!$G$19="English",O26,P26)</f>
        <v>Nombre d'heures travaillées par ces employés</v>
      </c>
      <c r="C26" s="257"/>
      <c r="D26" s="257"/>
      <c r="E26" s="257">
        <f>Variables!$B$6</f>
        <v>2023</v>
      </c>
      <c r="F26" s="257">
        <f>E26+1</f>
        <v>2024</v>
      </c>
      <c r="G26" s="257">
        <f>F26+1</f>
        <v>2025</v>
      </c>
      <c r="H26" s="22"/>
      <c r="I26" s="22"/>
      <c r="J26" s="32"/>
      <c r="K26" s="32"/>
      <c r="L26" s="48"/>
      <c r="O26" s="102" t="s">
        <v>264</v>
      </c>
      <c r="P26" s="105" t="s">
        <v>267</v>
      </c>
    </row>
    <row r="27" spans="1:16" x14ac:dyDescent="0.35">
      <c r="B27" s="320"/>
      <c r="C27" s="257"/>
      <c r="D27" s="257"/>
      <c r="E27" s="257"/>
      <c r="F27" s="257"/>
      <c r="G27" s="257"/>
      <c r="H27" s="22"/>
      <c r="I27" s="22"/>
      <c r="J27" s="32"/>
      <c r="K27" s="32"/>
      <c r="L27" s="48"/>
      <c r="O27" s="24"/>
      <c r="P27" s="102"/>
    </row>
    <row r="28" spans="1:16" x14ac:dyDescent="0.35">
      <c r="B28" s="317" t="str">
        <f>B20</f>
        <v>Emploi direct</v>
      </c>
      <c r="C28" s="319"/>
      <c r="D28" s="81" t="s">
        <v>107</v>
      </c>
      <c r="E28" s="82"/>
      <c r="F28" s="82"/>
      <c r="G28" s="82"/>
      <c r="H28" s="22"/>
      <c r="I28" s="22"/>
      <c r="J28" s="32"/>
      <c r="K28" s="32"/>
      <c r="L28" s="48"/>
    </row>
    <row r="29" spans="1:16" x14ac:dyDescent="0.35">
      <c r="B29" s="317" t="str">
        <f t="shared" ref="B29:B30" si="0">B21</f>
        <v>Emploi indirect</v>
      </c>
      <c r="C29" s="319"/>
      <c r="D29" s="81" t="s">
        <v>107</v>
      </c>
      <c r="E29" s="82"/>
      <c r="F29" s="82"/>
      <c r="G29" s="82"/>
      <c r="H29" s="22"/>
      <c r="I29" s="22"/>
      <c r="J29" s="32"/>
      <c r="K29" s="32"/>
      <c r="L29" s="48"/>
      <c r="O29" s="24"/>
    </row>
    <row r="30" spans="1:16" s="14" customFormat="1" x14ac:dyDescent="0.35">
      <c r="A30" s="53"/>
      <c r="B30" s="321" t="str">
        <f t="shared" si="0"/>
        <v>Total</v>
      </c>
      <c r="C30" s="291"/>
      <c r="D30" s="83" t="s">
        <v>107</v>
      </c>
      <c r="E30" s="88">
        <f>E28+E29</f>
        <v>0</v>
      </c>
      <c r="F30" s="88">
        <f>F28+F29</f>
        <v>0</v>
      </c>
      <c r="G30" s="88">
        <f>G28+G29</f>
        <v>0</v>
      </c>
      <c r="H30" s="22"/>
      <c r="I30" s="22"/>
      <c r="J30" s="32"/>
      <c r="K30" s="32"/>
      <c r="L30" s="48"/>
      <c r="O30" s="34"/>
      <c r="P30" s="34"/>
    </row>
    <row r="31" spans="1:16" x14ac:dyDescent="0.35">
      <c r="B31" s="37"/>
      <c r="C31" s="38"/>
      <c r="D31" s="21"/>
      <c r="E31" s="22"/>
      <c r="F31" s="22"/>
      <c r="G31" s="22"/>
      <c r="H31" s="22"/>
      <c r="I31" s="22"/>
      <c r="J31" s="32"/>
      <c r="K31" s="32"/>
      <c r="L31" s="48"/>
      <c r="O31" s="24"/>
    </row>
    <row r="32" spans="1:16" x14ac:dyDescent="0.35">
      <c r="B32" s="320" t="str">
        <f>IF(Intro!$G$19="English",O32,P32)</f>
        <v>Salaires payés à ces employés</v>
      </c>
      <c r="C32" s="257"/>
      <c r="D32" s="257"/>
      <c r="E32" s="257">
        <f>Variables!$B$6</f>
        <v>2023</v>
      </c>
      <c r="F32" s="257">
        <f>E32+1</f>
        <v>2024</v>
      </c>
      <c r="G32" s="257">
        <f>F32+1</f>
        <v>2025</v>
      </c>
      <c r="H32" s="22"/>
      <c r="I32" s="22"/>
      <c r="J32" s="32"/>
      <c r="K32" s="32"/>
      <c r="L32" s="48"/>
      <c r="O32" s="102" t="s">
        <v>265</v>
      </c>
      <c r="P32" s="105" t="s">
        <v>268</v>
      </c>
    </row>
    <row r="33" spans="1:16" x14ac:dyDescent="0.35">
      <c r="B33" s="320"/>
      <c r="C33" s="257"/>
      <c r="D33" s="257"/>
      <c r="E33" s="257"/>
      <c r="F33" s="257"/>
      <c r="G33" s="257"/>
      <c r="H33" s="22"/>
      <c r="I33" s="22"/>
      <c r="J33" s="32"/>
      <c r="K33" s="32"/>
      <c r="L33" s="48"/>
      <c r="O33" s="24"/>
      <c r="P33" s="24"/>
    </row>
    <row r="34" spans="1:16" ht="29.25" customHeight="1" x14ac:dyDescent="0.35">
      <c r="B34" s="317" t="str">
        <f>IF(Intro!$G$19="English",O34,P34)</f>
        <v>Emploi direct - ventes nationales et ventes à l'exportation</v>
      </c>
      <c r="C34" s="319"/>
      <c r="D34" s="104" t="s">
        <v>180</v>
      </c>
      <c r="E34" s="103"/>
      <c r="F34" s="103"/>
      <c r="G34" s="103"/>
      <c r="H34" s="22"/>
      <c r="I34" s="22"/>
      <c r="J34" s="32"/>
      <c r="K34" s="32"/>
      <c r="L34" s="48"/>
      <c r="O34" s="3" t="s">
        <v>160</v>
      </c>
      <c r="P34" s="3" t="s">
        <v>108</v>
      </c>
    </row>
    <row r="35" spans="1:16" x14ac:dyDescent="0.35">
      <c r="B35" s="317" t="str">
        <f>B21</f>
        <v>Emploi indirect</v>
      </c>
      <c r="C35" s="319"/>
      <c r="D35" s="81" t="s">
        <v>180</v>
      </c>
      <c r="E35" s="82"/>
      <c r="F35" s="82"/>
      <c r="G35" s="82"/>
      <c r="H35" s="22"/>
      <c r="I35" s="22"/>
      <c r="J35" s="32"/>
      <c r="K35" s="32"/>
      <c r="L35" s="48"/>
      <c r="O35" s="24"/>
    </row>
    <row r="36" spans="1:16" s="14" customFormat="1" x14ac:dyDescent="0.35">
      <c r="A36" s="53"/>
      <c r="B36" s="321" t="str">
        <f>B22</f>
        <v>Total</v>
      </c>
      <c r="C36" s="319"/>
      <c r="D36" s="81" t="s">
        <v>180</v>
      </c>
      <c r="E36" s="88">
        <f>E34+E35</f>
        <v>0</v>
      </c>
      <c r="F36" s="88">
        <f t="shared" ref="F36:G36" si="1">F34+F35</f>
        <v>0</v>
      </c>
      <c r="G36" s="88">
        <f t="shared" si="1"/>
        <v>0</v>
      </c>
      <c r="H36" s="22"/>
      <c r="I36" s="22"/>
      <c r="J36" s="32"/>
      <c r="K36" s="32"/>
      <c r="L36" s="48"/>
      <c r="O36" s="34"/>
      <c r="P36" s="34"/>
    </row>
    <row r="37" spans="1:16" x14ac:dyDescent="0.35">
      <c r="B37" s="37"/>
      <c r="C37" s="38"/>
      <c r="D37" s="21"/>
      <c r="E37" s="22"/>
      <c r="F37" s="22"/>
      <c r="G37" s="22"/>
      <c r="H37" s="22"/>
      <c r="I37" s="22"/>
      <c r="J37" s="22"/>
      <c r="K37" s="22"/>
      <c r="L37" s="23"/>
      <c r="O37" s="24"/>
    </row>
    <row r="38" spans="1:16" s="14" customFormat="1" x14ac:dyDescent="0.35">
      <c r="A38" s="13"/>
      <c r="B38" s="259" t="s">
        <v>22</v>
      </c>
      <c r="C38" s="260"/>
      <c r="D38" s="260"/>
      <c r="E38" s="260"/>
      <c r="F38" s="260"/>
      <c r="G38" s="260"/>
      <c r="H38" s="260"/>
      <c r="I38" s="260"/>
      <c r="J38" s="260"/>
      <c r="K38" s="260"/>
      <c r="L38" s="261"/>
      <c r="M38" s="54"/>
      <c r="O38"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P38"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row>
    <row r="39" spans="1:16" x14ac:dyDescent="0.35">
      <c r="B39" s="43"/>
      <c r="C39" s="44"/>
      <c r="D39" s="44"/>
      <c r="E39" s="44"/>
      <c r="F39" s="44"/>
      <c r="G39" s="44"/>
      <c r="H39" s="44"/>
      <c r="I39" s="44"/>
      <c r="J39" s="44"/>
      <c r="K39" s="44"/>
      <c r="L39" s="11"/>
      <c r="O39" s="3" t="s">
        <v>58</v>
      </c>
      <c r="P39" s="3" t="s">
        <v>60</v>
      </c>
    </row>
    <row r="40" spans="1:16" ht="14.25" customHeight="1" x14ac:dyDescent="0.35">
      <c r="B40" s="189" t="str">
        <f>IF(Intro!$G$19="English",O38,P38)</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c r="C40" s="190"/>
      <c r="D40" s="190"/>
      <c r="E40" s="190"/>
      <c r="F40" s="190"/>
      <c r="G40" s="190"/>
      <c r="H40" s="190"/>
      <c r="I40" s="190"/>
      <c r="J40" s="190"/>
      <c r="K40" s="190"/>
      <c r="L40" s="191"/>
      <c r="O40" s="3" t="s">
        <v>109</v>
      </c>
      <c r="P40" s="3" t="s">
        <v>110</v>
      </c>
    </row>
    <row r="41" spans="1:16" x14ac:dyDescent="0.35">
      <c r="B41" s="189"/>
      <c r="C41" s="190"/>
      <c r="D41" s="190"/>
      <c r="E41" s="190"/>
      <c r="F41" s="190"/>
      <c r="G41" s="190"/>
      <c r="H41" s="190"/>
      <c r="I41" s="190"/>
      <c r="J41" s="190"/>
      <c r="K41" s="190"/>
      <c r="L41" s="191"/>
    </row>
    <row r="42" spans="1:16" x14ac:dyDescent="0.35">
      <c r="B42" s="43"/>
      <c r="C42" s="44"/>
      <c r="D42" s="44"/>
      <c r="E42" s="44"/>
      <c r="F42" s="44"/>
      <c r="G42" s="44"/>
      <c r="H42" s="44"/>
      <c r="I42" s="44"/>
      <c r="J42" s="44"/>
      <c r="K42" s="44"/>
      <c r="L42" s="11"/>
      <c r="O42" s="3" t="s">
        <v>133</v>
      </c>
      <c r="P42" s="3" t="s">
        <v>59</v>
      </c>
    </row>
    <row r="43" spans="1:16" x14ac:dyDescent="0.35">
      <c r="A43" s="55"/>
      <c r="B43" s="43"/>
      <c r="C43" s="301" t="str">
        <f>IF(Intro!$G$19="English",O39,P39)</f>
        <v>Année</v>
      </c>
      <c r="D43" s="301" t="str">
        <f>IF(Intro!$G$19="English",O40,P40)</f>
        <v xml:space="preserve">Durée  </v>
      </c>
      <c r="E43" s="346" t="str">
        <f>IF(Intro!$G$19="English",O42,P42)</f>
        <v>Nombre de membres concernés</v>
      </c>
      <c r="F43" s="347"/>
      <c r="G43" s="346" t="str">
        <f>IF(Intro!$G$19="English",O43,P43)</f>
        <v>Raison</v>
      </c>
      <c r="H43" s="350"/>
      <c r="I43" s="350"/>
      <c r="J43" s="350"/>
      <c r="K43" s="350"/>
      <c r="L43" s="351"/>
      <c r="O43" s="24" t="s">
        <v>65</v>
      </c>
      <c r="P43" s="24" t="s">
        <v>61</v>
      </c>
    </row>
    <row r="44" spans="1:16" x14ac:dyDescent="0.35">
      <c r="A44" s="60"/>
      <c r="B44" s="43"/>
      <c r="C44" s="302"/>
      <c r="D44" s="302"/>
      <c r="E44" s="348"/>
      <c r="F44" s="349"/>
      <c r="G44" s="348"/>
      <c r="H44" s="352"/>
      <c r="I44" s="352"/>
      <c r="J44" s="352"/>
      <c r="K44" s="352"/>
      <c r="L44" s="353"/>
      <c r="O44" s="24"/>
      <c r="P44" s="24"/>
    </row>
    <row r="45" spans="1:16" ht="14.25" customHeight="1" x14ac:dyDescent="0.35">
      <c r="B45" s="354" t="str">
        <f>IF(Intro!$G$19="English",O45,P45)</f>
        <v>Événement 1</v>
      </c>
      <c r="C45" s="357"/>
      <c r="D45" s="357"/>
      <c r="E45" s="331"/>
      <c r="F45" s="332"/>
      <c r="G45" s="337"/>
      <c r="H45" s="338"/>
      <c r="I45" s="338"/>
      <c r="J45" s="338"/>
      <c r="K45" s="338"/>
      <c r="L45" s="339"/>
      <c r="O45" s="24" t="s">
        <v>111</v>
      </c>
      <c r="P45" s="24" t="s">
        <v>112</v>
      </c>
    </row>
    <row r="46" spans="1:16" x14ac:dyDescent="0.35">
      <c r="B46" s="355"/>
      <c r="C46" s="358"/>
      <c r="D46" s="358"/>
      <c r="E46" s="333"/>
      <c r="F46" s="334"/>
      <c r="G46" s="340"/>
      <c r="H46" s="341"/>
      <c r="I46" s="341"/>
      <c r="J46" s="341"/>
      <c r="K46" s="341"/>
      <c r="L46" s="342"/>
      <c r="O46" s="24"/>
      <c r="P46" s="24"/>
    </row>
    <row r="47" spans="1:16" x14ac:dyDescent="0.35">
      <c r="B47" s="355"/>
      <c r="C47" s="358"/>
      <c r="D47" s="358"/>
      <c r="E47" s="333"/>
      <c r="F47" s="334"/>
      <c r="G47" s="340"/>
      <c r="H47" s="341"/>
      <c r="I47" s="341"/>
      <c r="J47" s="341"/>
      <c r="K47" s="341"/>
      <c r="L47" s="342"/>
      <c r="O47" s="24"/>
      <c r="P47" s="24"/>
    </row>
    <row r="48" spans="1:16" x14ac:dyDescent="0.35">
      <c r="B48" s="355"/>
      <c r="C48" s="358"/>
      <c r="D48" s="358"/>
      <c r="E48" s="333"/>
      <c r="F48" s="334"/>
      <c r="G48" s="340"/>
      <c r="H48" s="341"/>
      <c r="I48" s="341"/>
      <c r="J48" s="341"/>
      <c r="K48" s="341"/>
      <c r="L48" s="342"/>
      <c r="O48" s="24"/>
      <c r="P48" s="24"/>
    </row>
    <row r="49" spans="2:16" x14ac:dyDescent="0.35">
      <c r="B49" s="355"/>
      <c r="C49" s="358"/>
      <c r="D49" s="358"/>
      <c r="E49" s="333"/>
      <c r="F49" s="334"/>
      <c r="G49" s="340"/>
      <c r="H49" s="341"/>
      <c r="I49" s="341"/>
      <c r="J49" s="341"/>
      <c r="K49" s="341"/>
      <c r="L49" s="342"/>
      <c r="O49" s="24"/>
      <c r="P49" s="24"/>
    </row>
    <row r="50" spans="2:16" x14ac:dyDescent="0.35">
      <c r="B50" s="355"/>
      <c r="C50" s="358"/>
      <c r="D50" s="358"/>
      <c r="E50" s="333"/>
      <c r="F50" s="334"/>
      <c r="G50" s="340"/>
      <c r="H50" s="341"/>
      <c r="I50" s="341"/>
      <c r="J50" s="341"/>
      <c r="K50" s="341"/>
      <c r="L50" s="342"/>
      <c r="O50" s="24"/>
      <c r="P50" s="24"/>
    </row>
    <row r="51" spans="2:16" x14ac:dyDescent="0.35">
      <c r="B51" s="355"/>
      <c r="C51" s="358"/>
      <c r="D51" s="358"/>
      <c r="E51" s="333"/>
      <c r="F51" s="334"/>
      <c r="G51" s="340"/>
      <c r="H51" s="341"/>
      <c r="I51" s="341"/>
      <c r="J51" s="341"/>
      <c r="K51" s="341"/>
      <c r="L51" s="342"/>
      <c r="O51" s="24"/>
      <c r="P51" s="24"/>
    </row>
    <row r="52" spans="2:16" x14ac:dyDescent="0.35">
      <c r="B52" s="355"/>
      <c r="C52" s="358"/>
      <c r="D52" s="358"/>
      <c r="E52" s="333"/>
      <c r="F52" s="334"/>
      <c r="G52" s="340"/>
      <c r="H52" s="341"/>
      <c r="I52" s="341"/>
      <c r="J52" s="341"/>
      <c r="K52" s="341"/>
      <c r="L52" s="342"/>
      <c r="O52" s="24"/>
      <c r="P52" s="24"/>
    </row>
    <row r="53" spans="2:16" x14ac:dyDescent="0.35">
      <c r="B53" s="355"/>
      <c r="C53" s="358"/>
      <c r="D53" s="358"/>
      <c r="E53" s="333"/>
      <c r="F53" s="334"/>
      <c r="G53" s="340"/>
      <c r="H53" s="341"/>
      <c r="I53" s="341"/>
      <c r="J53" s="341"/>
      <c r="K53" s="341"/>
      <c r="L53" s="342"/>
      <c r="O53" s="24"/>
      <c r="P53" s="24"/>
    </row>
    <row r="54" spans="2:16" x14ac:dyDescent="0.35">
      <c r="B54" s="355"/>
      <c r="C54" s="358"/>
      <c r="D54" s="358"/>
      <c r="E54" s="333"/>
      <c r="F54" s="334"/>
      <c r="G54" s="340"/>
      <c r="H54" s="341"/>
      <c r="I54" s="341"/>
      <c r="J54" s="341"/>
      <c r="K54" s="341"/>
      <c r="L54" s="342"/>
      <c r="O54" s="24"/>
      <c r="P54" s="24"/>
    </row>
    <row r="55" spans="2:16" x14ac:dyDescent="0.35">
      <c r="B55" s="355"/>
      <c r="C55" s="358"/>
      <c r="D55" s="358"/>
      <c r="E55" s="333"/>
      <c r="F55" s="334"/>
      <c r="G55" s="340"/>
      <c r="H55" s="341"/>
      <c r="I55" s="341"/>
      <c r="J55" s="341"/>
      <c r="K55" s="341"/>
      <c r="L55" s="342"/>
      <c r="O55" s="24"/>
      <c r="P55" s="24"/>
    </row>
    <row r="56" spans="2:16" x14ac:dyDescent="0.35">
      <c r="B56" s="356"/>
      <c r="C56" s="359"/>
      <c r="D56" s="359"/>
      <c r="E56" s="335"/>
      <c r="F56" s="336"/>
      <c r="G56" s="343"/>
      <c r="H56" s="344"/>
      <c r="I56" s="344"/>
      <c r="J56" s="344"/>
      <c r="K56" s="344"/>
      <c r="L56" s="345"/>
      <c r="O56" s="24"/>
      <c r="P56" s="24"/>
    </row>
    <row r="57" spans="2:16" x14ac:dyDescent="0.35">
      <c r="B57" s="354" t="str">
        <f>IF(Intro!$G$19="English",O57,P57)</f>
        <v>Événement 2</v>
      </c>
      <c r="C57" s="357"/>
      <c r="D57" s="357"/>
      <c r="E57" s="331"/>
      <c r="F57" s="332"/>
      <c r="G57" s="337"/>
      <c r="H57" s="338"/>
      <c r="I57" s="338"/>
      <c r="J57" s="338"/>
      <c r="K57" s="338"/>
      <c r="L57" s="339"/>
      <c r="O57" s="24" t="s">
        <v>113</v>
      </c>
      <c r="P57" s="24" t="s">
        <v>114</v>
      </c>
    </row>
    <row r="58" spans="2:16" x14ac:dyDescent="0.35">
      <c r="B58" s="355"/>
      <c r="C58" s="358"/>
      <c r="D58" s="358"/>
      <c r="E58" s="333"/>
      <c r="F58" s="334"/>
      <c r="G58" s="340"/>
      <c r="H58" s="341"/>
      <c r="I58" s="341"/>
      <c r="J58" s="341"/>
      <c r="K58" s="341"/>
      <c r="L58" s="342"/>
      <c r="O58" s="24"/>
      <c r="P58" s="24"/>
    </row>
    <row r="59" spans="2:16" x14ac:dyDescent="0.35">
      <c r="B59" s="355"/>
      <c r="C59" s="358"/>
      <c r="D59" s="358"/>
      <c r="E59" s="333"/>
      <c r="F59" s="334"/>
      <c r="G59" s="340"/>
      <c r="H59" s="341"/>
      <c r="I59" s="341"/>
      <c r="J59" s="341"/>
      <c r="K59" s="341"/>
      <c r="L59" s="342"/>
      <c r="O59" s="24"/>
      <c r="P59" s="24"/>
    </row>
    <row r="60" spans="2:16" x14ac:dyDescent="0.35">
      <c r="B60" s="355"/>
      <c r="C60" s="358"/>
      <c r="D60" s="358"/>
      <c r="E60" s="333"/>
      <c r="F60" s="334"/>
      <c r="G60" s="340"/>
      <c r="H60" s="341"/>
      <c r="I60" s="341"/>
      <c r="J60" s="341"/>
      <c r="K60" s="341"/>
      <c r="L60" s="342"/>
      <c r="O60" s="24"/>
      <c r="P60" s="24"/>
    </row>
    <row r="61" spans="2:16" x14ac:dyDescent="0.35">
      <c r="B61" s="355"/>
      <c r="C61" s="358"/>
      <c r="D61" s="358"/>
      <c r="E61" s="333"/>
      <c r="F61" s="334"/>
      <c r="G61" s="340"/>
      <c r="H61" s="341"/>
      <c r="I61" s="341"/>
      <c r="J61" s="341"/>
      <c r="K61" s="341"/>
      <c r="L61" s="342"/>
      <c r="O61" s="24"/>
      <c r="P61" s="24"/>
    </row>
    <row r="62" spans="2:16" x14ac:dyDescent="0.35">
      <c r="B62" s="355"/>
      <c r="C62" s="358"/>
      <c r="D62" s="358"/>
      <c r="E62" s="333"/>
      <c r="F62" s="334"/>
      <c r="G62" s="340"/>
      <c r="H62" s="341"/>
      <c r="I62" s="341"/>
      <c r="J62" s="341"/>
      <c r="K62" s="341"/>
      <c r="L62" s="342"/>
      <c r="O62" s="24"/>
      <c r="P62" s="24"/>
    </row>
    <row r="63" spans="2:16" x14ac:dyDescent="0.35">
      <c r="B63" s="355"/>
      <c r="C63" s="358"/>
      <c r="D63" s="358"/>
      <c r="E63" s="333"/>
      <c r="F63" s="334"/>
      <c r="G63" s="340"/>
      <c r="H63" s="341"/>
      <c r="I63" s="341"/>
      <c r="J63" s="341"/>
      <c r="K63" s="341"/>
      <c r="L63" s="342"/>
      <c r="O63" s="24"/>
      <c r="P63" s="24"/>
    </row>
    <row r="64" spans="2:16" x14ac:dyDescent="0.35">
      <c r="B64" s="355"/>
      <c r="C64" s="358"/>
      <c r="D64" s="358"/>
      <c r="E64" s="333"/>
      <c r="F64" s="334"/>
      <c r="G64" s="340"/>
      <c r="H64" s="341"/>
      <c r="I64" s="341"/>
      <c r="J64" s="341"/>
      <c r="K64" s="341"/>
      <c r="L64" s="342"/>
      <c r="O64" s="24"/>
      <c r="P64" s="24"/>
    </row>
    <row r="65" spans="2:16" x14ac:dyDescent="0.35">
      <c r="B65" s="355"/>
      <c r="C65" s="358"/>
      <c r="D65" s="358"/>
      <c r="E65" s="333"/>
      <c r="F65" s="334"/>
      <c r="G65" s="340"/>
      <c r="H65" s="341"/>
      <c r="I65" s="341"/>
      <c r="J65" s="341"/>
      <c r="K65" s="341"/>
      <c r="L65" s="342"/>
      <c r="O65" s="24"/>
      <c r="P65" s="24"/>
    </row>
    <row r="66" spans="2:16" x14ac:dyDescent="0.35">
      <c r="B66" s="355"/>
      <c r="C66" s="358"/>
      <c r="D66" s="358"/>
      <c r="E66" s="333"/>
      <c r="F66" s="334"/>
      <c r="G66" s="340"/>
      <c r="H66" s="341"/>
      <c r="I66" s="341"/>
      <c r="J66" s="341"/>
      <c r="K66" s="341"/>
      <c r="L66" s="342"/>
      <c r="O66" s="24"/>
      <c r="P66" s="24"/>
    </row>
    <row r="67" spans="2:16" x14ac:dyDescent="0.35">
      <c r="B67" s="355"/>
      <c r="C67" s="358"/>
      <c r="D67" s="358"/>
      <c r="E67" s="333"/>
      <c r="F67" s="334"/>
      <c r="G67" s="340"/>
      <c r="H67" s="341"/>
      <c r="I67" s="341"/>
      <c r="J67" s="341"/>
      <c r="K67" s="341"/>
      <c r="L67" s="342"/>
      <c r="O67" s="24"/>
      <c r="P67" s="24"/>
    </row>
    <row r="68" spans="2:16" x14ac:dyDescent="0.35">
      <c r="B68" s="356"/>
      <c r="C68" s="359"/>
      <c r="D68" s="359"/>
      <c r="E68" s="335"/>
      <c r="F68" s="336"/>
      <c r="G68" s="343"/>
      <c r="H68" s="344"/>
      <c r="I68" s="344"/>
      <c r="J68" s="344"/>
      <c r="K68" s="344"/>
      <c r="L68" s="345"/>
      <c r="O68" s="24"/>
      <c r="P68" s="24"/>
    </row>
    <row r="69" spans="2:16" x14ac:dyDescent="0.35">
      <c r="B69" s="354" t="str">
        <f>IF(Intro!$G$19="English",O69,P69)</f>
        <v>Événement 3</v>
      </c>
      <c r="C69" s="357"/>
      <c r="D69" s="357"/>
      <c r="E69" s="331"/>
      <c r="F69" s="332"/>
      <c r="G69" s="337"/>
      <c r="H69" s="338"/>
      <c r="I69" s="338"/>
      <c r="J69" s="338"/>
      <c r="K69" s="338"/>
      <c r="L69" s="339"/>
      <c r="O69" s="24" t="s">
        <v>115</v>
      </c>
      <c r="P69" s="24" t="s">
        <v>116</v>
      </c>
    </row>
    <row r="70" spans="2:16" x14ac:dyDescent="0.35">
      <c r="B70" s="355"/>
      <c r="C70" s="358"/>
      <c r="D70" s="358"/>
      <c r="E70" s="333"/>
      <c r="F70" s="334"/>
      <c r="G70" s="340"/>
      <c r="H70" s="341"/>
      <c r="I70" s="341"/>
      <c r="J70" s="341"/>
      <c r="K70" s="341"/>
      <c r="L70" s="342"/>
      <c r="O70" s="24"/>
      <c r="P70" s="24"/>
    </row>
    <row r="71" spans="2:16" x14ac:dyDescent="0.35">
      <c r="B71" s="355"/>
      <c r="C71" s="358"/>
      <c r="D71" s="358"/>
      <c r="E71" s="333"/>
      <c r="F71" s="334"/>
      <c r="G71" s="340"/>
      <c r="H71" s="341"/>
      <c r="I71" s="341"/>
      <c r="J71" s="341"/>
      <c r="K71" s="341"/>
      <c r="L71" s="342"/>
      <c r="O71" s="24"/>
      <c r="P71" s="24"/>
    </row>
    <row r="72" spans="2:16" x14ac:dyDescent="0.35">
      <c r="B72" s="355"/>
      <c r="C72" s="358"/>
      <c r="D72" s="358"/>
      <c r="E72" s="333"/>
      <c r="F72" s="334"/>
      <c r="G72" s="340"/>
      <c r="H72" s="341"/>
      <c r="I72" s="341"/>
      <c r="J72" s="341"/>
      <c r="K72" s="341"/>
      <c r="L72" s="342"/>
      <c r="O72" s="24"/>
      <c r="P72" s="24"/>
    </row>
    <row r="73" spans="2:16" x14ac:dyDescent="0.35">
      <c r="B73" s="355"/>
      <c r="C73" s="358"/>
      <c r="D73" s="358"/>
      <c r="E73" s="333"/>
      <c r="F73" s="334"/>
      <c r="G73" s="340"/>
      <c r="H73" s="341"/>
      <c r="I73" s="341"/>
      <c r="J73" s="341"/>
      <c r="K73" s="341"/>
      <c r="L73" s="342"/>
      <c r="O73" s="24"/>
      <c r="P73" s="24"/>
    </row>
    <row r="74" spans="2:16" x14ac:dyDescent="0.35">
      <c r="B74" s="355"/>
      <c r="C74" s="358"/>
      <c r="D74" s="358"/>
      <c r="E74" s="333"/>
      <c r="F74" s="334"/>
      <c r="G74" s="340"/>
      <c r="H74" s="341"/>
      <c r="I74" s="341"/>
      <c r="J74" s="341"/>
      <c r="K74" s="341"/>
      <c r="L74" s="342"/>
      <c r="O74" s="24"/>
      <c r="P74" s="24"/>
    </row>
    <row r="75" spans="2:16" x14ac:dyDescent="0.35">
      <c r="B75" s="355"/>
      <c r="C75" s="358"/>
      <c r="D75" s="358"/>
      <c r="E75" s="333"/>
      <c r="F75" s="334"/>
      <c r="G75" s="340"/>
      <c r="H75" s="341"/>
      <c r="I75" s="341"/>
      <c r="J75" s="341"/>
      <c r="K75" s="341"/>
      <c r="L75" s="342"/>
      <c r="O75" s="24"/>
      <c r="P75" s="24"/>
    </row>
    <row r="76" spans="2:16" x14ac:dyDescent="0.35">
      <c r="B76" s="355"/>
      <c r="C76" s="358"/>
      <c r="D76" s="358"/>
      <c r="E76" s="333"/>
      <c r="F76" s="334"/>
      <c r="G76" s="340"/>
      <c r="H76" s="341"/>
      <c r="I76" s="341"/>
      <c r="J76" s="341"/>
      <c r="K76" s="341"/>
      <c r="L76" s="342"/>
      <c r="O76" s="24"/>
      <c r="P76" s="24"/>
    </row>
    <row r="77" spans="2:16" x14ac:dyDescent="0.35">
      <c r="B77" s="355"/>
      <c r="C77" s="358"/>
      <c r="D77" s="358"/>
      <c r="E77" s="333"/>
      <c r="F77" s="334"/>
      <c r="G77" s="340"/>
      <c r="H77" s="341"/>
      <c r="I77" s="341"/>
      <c r="J77" s="341"/>
      <c r="K77" s="341"/>
      <c r="L77" s="342"/>
      <c r="O77" s="24"/>
      <c r="P77" s="24"/>
    </row>
    <row r="78" spans="2:16" x14ac:dyDescent="0.35">
      <c r="B78" s="355"/>
      <c r="C78" s="358"/>
      <c r="D78" s="358"/>
      <c r="E78" s="333"/>
      <c r="F78" s="334"/>
      <c r="G78" s="340"/>
      <c r="H78" s="341"/>
      <c r="I78" s="341"/>
      <c r="J78" s="341"/>
      <c r="K78" s="341"/>
      <c r="L78" s="342"/>
      <c r="O78" s="24"/>
      <c r="P78" s="24"/>
    </row>
    <row r="79" spans="2:16" x14ac:dyDescent="0.35">
      <c r="B79" s="355"/>
      <c r="C79" s="358"/>
      <c r="D79" s="358"/>
      <c r="E79" s="333"/>
      <c r="F79" s="334"/>
      <c r="G79" s="340"/>
      <c r="H79" s="341"/>
      <c r="I79" s="341"/>
      <c r="J79" s="341"/>
      <c r="K79" s="341"/>
      <c r="L79" s="342"/>
      <c r="O79" s="24"/>
      <c r="P79" s="24"/>
    </row>
    <row r="80" spans="2:16" x14ac:dyDescent="0.35">
      <c r="B80" s="356"/>
      <c r="C80" s="359"/>
      <c r="D80" s="359"/>
      <c r="E80" s="335"/>
      <c r="F80" s="336"/>
      <c r="G80" s="343"/>
      <c r="H80" s="344"/>
      <c r="I80" s="344"/>
      <c r="J80" s="344"/>
      <c r="K80" s="344"/>
      <c r="L80" s="345"/>
      <c r="O80" s="24"/>
      <c r="P80" s="24"/>
    </row>
    <row r="81" spans="2:16" x14ac:dyDescent="0.35">
      <c r="B81" s="354" t="str">
        <f>IF(Intro!$G$19="English",O81,P81)</f>
        <v>Événement 4</v>
      </c>
      <c r="C81" s="357"/>
      <c r="D81" s="357"/>
      <c r="E81" s="331"/>
      <c r="F81" s="332"/>
      <c r="G81" s="337"/>
      <c r="H81" s="338"/>
      <c r="I81" s="338"/>
      <c r="J81" s="338"/>
      <c r="K81" s="338"/>
      <c r="L81" s="339"/>
      <c r="O81" s="24" t="s">
        <v>117</v>
      </c>
      <c r="P81" s="24" t="s">
        <v>118</v>
      </c>
    </row>
    <row r="82" spans="2:16" x14ac:dyDescent="0.35">
      <c r="B82" s="355"/>
      <c r="C82" s="358"/>
      <c r="D82" s="358"/>
      <c r="E82" s="333"/>
      <c r="F82" s="334"/>
      <c r="G82" s="340"/>
      <c r="H82" s="341"/>
      <c r="I82" s="341"/>
      <c r="J82" s="341"/>
      <c r="K82" s="341"/>
      <c r="L82" s="342"/>
      <c r="O82" s="24"/>
      <c r="P82" s="24"/>
    </row>
    <row r="83" spans="2:16" x14ac:dyDescent="0.35">
      <c r="B83" s="355"/>
      <c r="C83" s="358"/>
      <c r="D83" s="358"/>
      <c r="E83" s="333"/>
      <c r="F83" s="334"/>
      <c r="G83" s="340"/>
      <c r="H83" s="341"/>
      <c r="I83" s="341"/>
      <c r="J83" s="341"/>
      <c r="K83" s="341"/>
      <c r="L83" s="342"/>
      <c r="O83" s="24"/>
      <c r="P83" s="24"/>
    </row>
    <row r="84" spans="2:16" x14ac:dyDescent="0.35">
      <c r="B84" s="355"/>
      <c r="C84" s="358"/>
      <c r="D84" s="358"/>
      <c r="E84" s="333"/>
      <c r="F84" s="334"/>
      <c r="G84" s="340"/>
      <c r="H84" s="341"/>
      <c r="I84" s="341"/>
      <c r="J84" s="341"/>
      <c r="K84" s="341"/>
      <c r="L84" s="342"/>
      <c r="O84" s="24"/>
      <c r="P84" s="24"/>
    </row>
    <row r="85" spans="2:16" x14ac:dyDescent="0.35">
      <c r="B85" s="355"/>
      <c r="C85" s="358"/>
      <c r="D85" s="358"/>
      <c r="E85" s="333"/>
      <c r="F85" s="334"/>
      <c r="G85" s="340"/>
      <c r="H85" s="341"/>
      <c r="I85" s="341"/>
      <c r="J85" s="341"/>
      <c r="K85" s="341"/>
      <c r="L85" s="342"/>
      <c r="O85" s="24"/>
      <c r="P85" s="24"/>
    </row>
    <row r="86" spans="2:16" x14ac:dyDescent="0.35">
      <c r="B86" s="355"/>
      <c r="C86" s="358"/>
      <c r="D86" s="358"/>
      <c r="E86" s="333"/>
      <c r="F86" s="334"/>
      <c r="G86" s="340"/>
      <c r="H86" s="341"/>
      <c r="I86" s="341"/>
      <c r="J86" s="341"/>
      <c r="K86" s="341"/>
      <c r="L86" s="342"/>
      <c r="O86" s="24"/>
      <c r="P86" s="24"/>
    </row>
    <row r="87" spans="2:16" x14ac:dyDescent="0.35">
      <c r="B87" s="355"/>
      <c r="C87" s="358"/>
      <c r="D87" s="358"/>
      <c r="E87" s="333"/>
      <c r="F87" s="334"/>
      <c r="G87" s="340"/>
      <c r="H87" s="341"/>
      <c r="I87" s="341"/>
      <c r="J87" s="341"/>
      <c r="K87" s="341"/>
      <c r="L87" s="342"/>
      <c r="O87" s="24"/>
      <c r="P87" s="24"/>
    </row>
    <row r="88" spans="2:16" x14ac:dyDescent="0.35">
      <c r="B88" s="355"/>
      <c r="C88" s="358"/>
      <c r="D88" s="358"/>
      <c r="E88" s="333"/>
      <c r="F88" s="334"/>
      <c r="G88" s="340"/>
      <c r="H88" s="341"/>
      <c r="I88" s="341"/>
      <c r="J88" s="341"/>
      <c r="K88" s="341"/>
      <c r="L88" s="342"/>
      <c r="O88" s="24"/>
      <c r="P88" s="24"/>
    </row>
    <row r="89" spans="2:16" x14ac:dyDescent="0.35">
      <c r="B89" s="355"/>
      <c r="C89" s="358"/>
      <c r="D89" s="358"/>
      <c r="E89" s="333"/>
      <c r="F89" s="334"/>
      <c r="G89" s="340"/>
      <c r="H89" s="341"/>
      <c r="I89" s="341"/>
      <c r="J89" s="341"/>
      <c r="K89" s="341"/>
      <c r="L89" s="342"/>
      <c r="O89" s="24"/>
      <c r="P89" s="24"/>
    </row>
    <row r="90" spans="2:16" x14ac:dyDescent="0.35">
      <c r="B90" s="355"/>
      <c r="C90" s="358"/>
      <c r="D90" s="358"/>
      <c r="E90" s="333"/>
      <c r="F90" s="334"/>
      <c r="G90" s="340"/>
      <c r="H90" s="341"/>
      <c r="I90" s="341"/>
      <c r="J90" s="341"/>
      <c r="K90" s="341"/>
      <c r="L90" s="342"/>
      <c r="O90" s="24"/>
      <c r="P90" s="24"/>
    </row>
    <row r="91" spans="2:16" x14ac:dyDescent="0.35">
      <c r="B91" s="355"/>
      <c r="C91" s="358"/>
      <c r="D91" s="358"/>
      <c r="E91" s="333"/>
      <c r="F91" s="334"/>
      <c r="G91" s="340"/>
      <c r="H91" s="341"/>
      <c r="I91" s="341"/>
      <c r="J91" s="341"/>
      <c r="K91" s="341"/>
      <c r="L91" s="342"/>
      <c r="O91" s="24"/>
      <c r="P91" s="24"/>
    </row>
    <row r="92" spans="2:16" x14ac:dyDescent="0.35">
      <c r="B92" s="356"/>
      <c r="C92" s="359"/>
      <c r="D92" s="359"/>
      <c r="E92" s="335"/>
      <c r="F92" s="336"/>
      <c r="G92" s="343"/>
      <c r="H92" s="344"/>
      <c r="I92" s="344"/>
      <c r="J92" s="344"/>
      <c r="K92" s="344"/>
      <c r="L92" s="345"/>
      <c r="O92" s="24"/>
      <c r="P92" s="24"/>
    </row>
    <row r="93" spans="2:16" x14ac:dyDescent="0.35">
      <c r="B93" s="354" t="str">
        <f>IF(Intro!$G$19="English",O93,P93)</f>
        <v>Événement 5</v>
      </c>
      <c r="C93" s="357"/>
      <c r="D93" s="357"/>
      <c r="E93" s="331"/>
      <c r="F93" s="332"/>
      <c r="G93" s="337"/>
      <c r="H93" s="338"/>
      <c r="I93" s="338"/>
      <c r="J93" s="338"/>
      <c r="K93" s="338"/>
      <c r="L93" s="339"/>
      <c r="O93" s="24" t="s">
        <v>119</v>
      </c>
      <c r="P93" s="24" t="s">
        <v>120</v>
      </c>
    </row>
    <row r="94" spans="2:16" x14ac:dyDescent="0.35">
      <c r="B94" s="355"/>
      <c r="C94" s="358"/>
      <c r="D94" s="358"/>
      <c r="E94" s="333"/>
      <c r="F94" s="334"/>
      <c r="G94" s="340"/>
      <c r="H94" s="341"/>
      <c r="I94" s="341"/>
      <c r="J94" s="341"/>
      <c r="K94" s="341"/>
      <c r="L94" s="342"/>
      <c r="O94" s="24"/>
      <c r="P94" s="24"/>
    </row>
    <row r="95" spans="2:16" x14ac:dyDescent="0.35">
      <c r="B95" s="355"/>
      <c r="C95" s="358"/>
      <c r="D95" s="358"/>
      <c r="E95" s="333"/>
      <c r="F95" s="334"/>
      <c r="G95" s="340"/>
      <c r="H95" s="341"/>
      <c r="I95" s="341"/>
      <c r="J95" s="341"/>
      <c r="K95" s="341"/>
      <c r="L95" s="342"/>
      <c r="O95" s="24"/>
      <c r="P95" s="24"/>
    </row>
    <row r="96" spans="2:16" x14ac:dyDescent="0.35">
      <c r="B96" s="355"/>
      <c r="C96" s="358"/>
      <c r="D96" s="358"/>
      <c r="E96" s="333"/>
      <c r="F96" s="334"/>
      <c r="G96" s="340"/>
      <c r="H96" s="341"/>
      <c r="I96" s="341"/>
      <c r="J96" s="341"/>
      <c r="K96" s="341"/>
      <c r="L96" s="342"/>
      <c r="O96" s="24"/>
      <c r="P96" s="24"/>
    </row>
    <row r="97" spans="2:16" x14ac:dyDescent="0.35">
      <c r="B97" s="355"/>
      <c r="C97" s="358"/>
      <c r="D97" s="358"/>
      <c r="E97" s="333"/>
      <c r="F97" s="334"/>
      <c r="G97" s="340"/>
      <c r="H97" s="341"/>
      <c r="I97" s="341"/>
      <c r="J97" s="341"/>
      <c r="K97" s="341"/>
      <c r="L97" s="342"/>
      <c r="O97" s="24"/>
      <c r="P97" s="24"/>
    </row>
    <row r="98" spans="2:16" x14ac:dyDescent="0.35">
      <c r="B98" s="355"/>
      <c r="C98" s="358"/>
      <c r="D98" s="358"/>
      <c r="E98" s="333"/>
      <c r="F98" s="334"/>
      <c r="G98" s="340"/>
      <c r="H98" s="341"/>
      <c r="I98" s="341"/>
      <c r="J98" s="341"/>
      <c r="K98" s="341"/>
      <c r="L98" s="342"/>
      <c r="O98" s="24"/>
      <c r="P98" s="24"/>
    </row>
    <row r="99" spans="2:16" x14ac:dyDescent="0.35">
      <c r="B99" s="355"/>
      <c r="C99" s="358"/>
      <c r="D99" s="358"/>
      <c r="E99" s="333"/>
      <c r="F99" s="334"/>
      <c r="G99" s="340"/>
      <c r="H99" s="341"/>
      <c r="I99" s="341"/>
      <c r="J99" s="341"/>
      <c r="K99" s="341"/>
      <c r="L99" s="342"/>
      <c r="O99" s="24"/>
      <c r="P99" s="24"/>
    </row>
    <row r="100" spans="2:16" x14ac:dyDescent="0.35">
      <c r="B100" s="355"/>
      <c r="C100" s="358"/>
      <c r="D100" s="358"/>
      <c r="E100" s="333"/>
      <c r="F100" s="334"/>
      <c r="G100" s="340"/>
      <c r="H100" s="341"/>
      <c r="I100" s="341"/>
      <c r="J100" s="341"/>
      <c r="K100" s="341"/>
      <c r="L100" s="342"/>
      <c r="O100" s="24"/>
      <c r="P100" s="24"/>
    </row>
    <row r="101" spans="2:16" x14ac:dyDescent="0.35">
      <c r="B101" s="355"/>
      <c r="C101" s="358"/>
      <c r="D101" s="358"/>
      <c r="E101" s="333"/>
      <c r="F101" s="334"/>
      <c r="G101" s="340"/>
      <c r="H101" s="341"/>
      <c r="I101" s="341"/>
      <c r="J101" s="341"/>
      <c r="K101" s="341"/>
      <c r="L101" s="342"/>
      <c r="O101" s="24"/>
      <c r="P101" s="24"/>
    </row>
    <row r="102" spans="2:16" x14ac:dyDescent="0.35">
      <c r="B102" s="355"/>
      <c r="C102" s="358"/>
      <c r="D102" s="358"/>
      <c r="E102" s="333"/>
      <c r="F102" s="334"/>
      <c r="G102" s="340"/>
      <c r="H102" s="341"/>
      <c r="I102" s="341"/>
      <c r="J102" s="341"/>
      <c r="K102" s="341"/>
      <c r="L102" s="342"/>
      <c r="O102" s="24"/>
      <c r="P102" s="24"/>
    </row>
    <row r="103" spans="2:16" x14ac:dyDescent="0.35">
      <c r="B103" s="355"/>
      <c r="C103" s="358"/>
      <c r="D103" s="358"/>
      <c r="E103" s="333"/>
      <c r="F103" s="334"/>
      <c r="G103" s="340"/>
      <c r="H103" s="341"/>
      <c r="I103" s="341"/>
      <c r="J103" s="341"/>
      <c r="K103" s="341"/>
      <c r="L103" s="342"/>
    </row>
    <row r="104" spans="2:16" x14ac:dyDescent="0.35">
      <c r="B104" s="356"/>
      <c r="C104" s="359"/>
      <c r="D104" s="359"/>
      <c r="E104" s="335"/>
      <c r="F104" s="336"/>
      <c r="G104" s="343"/>
      <c r="H104" s="344"/>
      <c r="I104" s="344"/>
      <c r="J104" s="344"/>
      <c r="K104" s="344"/>
      <c r="L104" s="345"/>
    </row>
    <row r="120" spans="1:14" s="35" customFormat="1" x14ac:dyDescent="0.35">
      <c r="A120" s="51"/>
      <c r="B120" s="16"/>
      <c r="C120" s="16"/>
      <c r="N120" s="52"/>
    </row>
    <row r="121" spans="1:14" s="35" customFormat="1" x14ac:dyDescent="0.35">
      <c r="A121" s="51"/>
      <c r="B121" s="16"/>
      <c r="C121" s="16"/>
      <c r="N121" s="52"/>
    </row>
    <row r="122" spans="1:14" s="35" customFormat="1" x14ac:dyDescent="0.35">
      <c r="A122" s="51"/>
      <c r="B122" s="16"/>
      <c r="C122" s="16"/>
      <c r="N122" s="52"/>
    </row>
    <row r="123" spans="1:14" s="35" customFormat="1" x14ac:dyDescent="0.35">
      <c r="A123" s="51"/>
      <c r="B123" s="16"/>
      <c r="C123" s="16"/>
      <c r="N123" s="52"/>
    </row>
  </sheetData>
  <sheetProtection algorithmName="SHA-512" hashValue="0AXHfUFtY3JhWTVYiHQCqivy8y+OdKGe80OBKOy0POzudi9+sr9MrI8uqW3Zbz/VJ+Qrb2Hq18kJGySCj3qS+w==" saltValue="uShFSJ/Q8MBIFAVkvMiytA==" spinCount="100000" sheet="1" objects="1" scenarios="1" selectLockedCells="1"/>
  <mergeCells count="63">
    <mergeCell ref="E26:E27"/>
    <mergeCell ref="F26:F27"/>
    <mergeCell ref="G26:G27"/>
    <mergeCell ref="B28:C28"/>
    <mergeCell ref="B29:C29"/>
    <mergeCell ref="E93:F104"/>
    <mergeCell ref="G93:L104"/>
    <mergeCell ref="B81:B92"/>
    <mergeCell ref="C81:C92"/>
    <mergeCell ref="D81:D92"/>
    <mergeCell ref="E81:F92"/>
    <mergeCell ref="G81:L92"/>
    <mergeCell ref="B93:B104"/>
    <mergeCell ref="C93:C104"/>
    <mergeCell ref="D93:D104"/>
    <mergeCell ref="B36:C36"/>
    <mergeCell ref="B45:B56"/>
    <mergeCell ref="E57:F68"/>
    <mergeCell ref="G57:L68"/>
    <mergeCell ref="B30:C30"/>
    <mergeCell ref="C45:C56"/>
    <mergeCell ref="D45:D56"/>
    <mergeCell ref="B38:L38"/>
    <mergeCell ref="B35:C35"/>
    <mergeCell ref="E45:F56"/>
    <mergeCell ref="E69:F80"/>
    <mergeCell ref="G69:L80"/>
    <mergeCell ref="B40:L41"/>
    <mergeCell ref="C43:C44"/>
    <mergeCell ref="D43:D44"/>
    <mergeCell ref="E43:F44"/>
    <mergeCell ref="G43:L44"/>
    <mergeCell ref="B69:B80"/>
    <mergeCell ref="C69:C80"/>
    <mergeCell ref="D69:D80"/>
    <mergeCell ref="G45:L56"/>
    <mergeCell ref="B57:B68"/>
    <mergeCell ref="C57:C68"/>
    <mergeCell ref="D57:D68"/>
    <mergeCell ref="B4:L4"/>
    <mergeCell ref="B5:L5"/>
    <mergeCell ref="B6:L6"/>
    <mergeCell ref="B12:L12"/>
    <mergeCell ref="B13:L13"/>
    <mergeCell ref="B8:L8"/>
    <mergeCell ref="B9:L9"/>
    <mergeCell ref="B10:L10"/>
    <mergeCell ref="B15:L16"/>
    <mergeCell ref="B20:C20"/>
    <mergeCell ref="B21:C21"/>
    <mergeCell ref="B34:C34"/>
    <mergeCell ref="E32:E33"/>
    <mergeCell ref="F32:F33"/>
    <mergeCell ref="G32:G33"/>
    <mergeCell ref="B18:D19"/>
    <mergeCell ref="E18:E19"/>
    <mergeCell ref="F18:F19"/>
    <mergeCell ref="G18:G19"/>
    <mergeCell ref="B22:C22"/>
    <mergeCell ref="B26:D27"/>
    <mergeCell ref="B23:D23"/>
    <mergeCell ref="B24:D24"/>
    <mergeCell ref="B32:D33"/>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93 G45:G49 G95:G96 G57 G60:G61 G69 G84:G85 G81 G72:G73"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30:G30 E22:G24 E36:G36" xr:uid="{102DFA18-B4AE-4543-8974-ABA606ED0B79}">
      <formula1>1000</formula1>
    </dataValidation>
    <dataValidation allowBlank="1" showInputMessage="1" showErrorMessage="1" sqref="C45:F104" xr:uid="{5AB9F473-D567-49E0-A9C8-732FB1632029}"/>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8:G29 E20:G21 E34:G35" xr:uid="{4851EA40-25A8-4B2C-B3D9-6DA2B83BCE95}">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37"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showGridLines="0" zoomScaleNormal="100" workbookViewId="0"/>
  </sheetViews>
  <sheetFormatPr defaultColWidth="9.453125" defaultRowHeight="14" x14ac:dyDescent="0.35"/>
  <cols>
    <col min="1" max="1" width="1.54296875" style="13" customWidth="1"/>
    <col min="2" max="2" width="12.1796875" style="2" customWidth="1"/>
    <col min="3" max="3" width="5.54296875" style="2" customWidth="1"/>
    <col min="4" max="4" width="18.54296875" style="2" customWidth="1"/>
    <col min="5" max="12" width="15.453125" style="2" customWidth="1"/>
    <col min="13" max="13" width="6.453125" style="3" customWidth="1"/>
    <col min="14" max="14" width="9.453125" style="3" customWidth="1"/>
    <col min="15" max="15" width="27.453125" style="3" hidden="1" customWidth="1"/>
    <col min="16" max="16" width="26.54296875" style="3" hidden="1" customWidth="1"/>
    <col min="17" max="17" width="9.453125" style="3" customWidth="1"/>
    <col min="18" max="16384" width="9.453125" style="3"/>
  </cols>
  <sheetData>
    <row r="1" spans="1:16" x14ac:dyDescent="0.35">
      <c r="O1" s="14" t="s">
        <v>270</v>
      </c>
      <c r="P1" s="14" t="s">
        <v>270</v>
      </c>
    </row>
    <row r="2" spans="1:16" x14ac:dyDescent="0.35">
      <c r="B2" s="15" t="str">
        <f>Pro!B2</f>
        <v>PROTÉGÉ</v>
      </c>
      <c r="C2" s="15"/>
      <c r="O2" s="1" t="s">
        <v>67</v>
      </c>
      <c r="P2" s="14" t="s">
        <v>77</v>
      </c>
    </row>
    <row r="3" spans="1:16" x14ac:dyDescent="0.35">
      <c r="B3" s="6"/>
      <c r="C3" s="6"/>
      <c r="O3" s="1"/>
      <c r="P3" s="1"/>
    </row>
    <row r="4" spans="1:16" s="1" customFormat="1" ht="14.15" customHeight="1" x14ac:dyDescent="0.35">
      <c r="A4" s="16"/>
      <c r="B4" s="234" t="str">
        <f>Info!B4</f>
        <v>QUESTIONNAIRE À L’INTENTION DES SYNDICATS</v>
      </c>
      <c r="C4" s="235"/>
      <c r="D4" s="235"/>
      <c r="E4" s="235"/>
      <c r="F4" s="235"/>
      <c r="G4" s="235"/>
      <c r="H4" s="235"/>
      <c r="I4" s="235"/>
      <c r="J4" s="235"/>
      <c r="K4" s="235"/>
      <c r="L4" s="236"/>
      <c r="M4" s="10"/>
      <c r="N4" s="10"/>
      <c r="O4" s="9"/>
      <c r="P4" s="9"/>
    </row>
    <row r="5" spans="1:16" s="1" customFormat="1" x14ac:dyDescent="0.35">
      <c r="A5" s="16"/>
      <c r="B5" s="237" t="str">
        <f>Info!B5</f>
        <v>GC-2026-001</v>
      </c>
      <c r="C5" s="238"/>
      <c r="D5" s="238"/>
      <c r="E5" s="238"/>
      <c r="F5" s="238"/>
      <c r="G5" s="238"/>
      <c r="H5" s="238"/>
      <c r="I5" s="238"/>
      <c r="J5" s="238"/>
      <c r="K5" s="238"/>
      <c r="L5" s="239"/>
      <c r="M5" s="10"/>
      <c r="N5" s="10"/>
      <c r="O5" s="9"/>
      <c r="P5" s="9"/>
    </row>
    <row r="6" spans="1:16" s="9" customFormat="1" ht="14.15" customHeight="1" x14ac:dyDescent="0.35">
      <c r="A6" s="16"/>
      <c r="B6" s="240" t="str">
        <f>Info!B6</f>
        <v>PRODUITS DU BOIS - ARMOIRES ET VANITÉS EN BOIS MASSIF ET EN BOIS D'INGÉNIERIE</v>
      </c>
      <c r="C6" s="241"/>
      <c r="D6" s="241"/>
      <c r="E6" s="241"/>
      <c r="F6" s="241"/>
      <c r="G6" s="241"/>
      <c r="H6" s="241"/>
      <c r="I6" s="241"/>
      <c r="J6" s="241"/>
      <c r="K6" s="241"/>
      <c r="L6" s="242"/>
      <c r="O6" s="17"/>
      <c r="P6" s="17"/>
    </row>
    <row r="7" spans="1:16" s="9" customFormat="1" x14ac:dyDescent="0.35">
      <c r="A7" s="16"/>
      <c r="B7" s="18"/>
      <c r="C7" s="18"/>
      <c r="D7" s="19"/>
      <c r="E7" s="19"/>
      <c r="F7" s="19"/>
      <c r="G7" s="19"/>
      <c r="H7" s="19"/>
      <c r="I7" s="19"/>
      <c r="J7" s="19"/>
      <c r="K7" s="19"/>
      <c r="L7" s="19"/>
      <c r="O7" s="17"/>
      <c r="P7" s="17"/>
    </row>
    <row r="8" spans="1:16" x14ac:dyDescent="0.35">
      <c r="B8" s="163" t="str">
        <f>IF(Intro!$G$19="English",O8,P8)</f>
        <v>COMMENTAIRES PROTÉGÉS</v>
      </c>
      <c r="C8" s="164"/>
      <c r="D8" s="164"/>
      <c r="E8" s="164"/>
      <c r="F8" s="164"/>
      <c r="G8" s="164"/>
      <c r="H8" s="164"/>
      <c r="I8" s="164"/>
      <c r="J8" s="164"/>
      <c r="K8" s="164"/>
      <c r="L8" s="165"/>
      <c r="O8" s="3" t="s">
        <v>62</v>
      </c>
      <c r="P8" s="3" t="s">
        <v>171</v>
      </c>
    </row>
    <row r="9" spans="1:16" x14ac:dyDescent="0.35">
      <c r="B9" s="20"/>
      <c r="C9" s="21"/>
      <c r="D9" s="22"/>
      <c r="E9" s="22"/>
      <c r="F9" s="22"/>
      <c r="G9" s="22"/>
      <c r="H9" s="22"/>
      <c r="I9" s="22"/>
      <c r="J9" s="22"/>
      <c r="K9" s="22"/>
      <c r="L9" s="23"/>
    </row>
    <row r="10" spans="1:16" x14ac:dyDescent="0.35">
      <c r="B10" s="189" t="str">
        <f>AddPub!B10</f>
        <v>Si votre entreprise désire ajouter des commentaires concernant vos réponses, vous les inscrivez ici. Indiquez à quelle question se rapportent vos commentaires.</v>
      </c>
      <c r="C10" s="190"/>
      <c r="D10" s="190"/>
      <c r="E10" s="190"/>
      <c r="F10" s="190"/>
      <c r="G10" s="190"/>
      <c r="H10" s="190"/>
      <c r="I10" s="190"/>
      <c r="J10" s="190"/>
      <c r="K10" s="190"/>
      <c r="L10" s="191"/>
      <c r="O10" s="24"/>
    </row>
    <row r="11" spans="1:16" x14ac:dyDescent="0.35">
      <c r="B11" s="37"/>
      <c r="C11" s="21"/>
      <c r="D11" s="22"/>
      <c r="E11" s="22"/>
      <c r="F11" s="22"/>
      <c r="G11" s="22"/>
      <c r="H11" s="22"/>
      <c r="I11" s="22"/>
      <c r="J11" s="22"/>
      <c r="K11" s="22"/>
      <c r="L11" s="23"/>
      <c r="O11" s="24"/>
    </row>
    <row r="12" spans="1:16" x14ac:dyDescent="0.35">
      <c r="B12" s="76"/>
      <c r="C12" s="21"/>
      <c r="D12" s="86" t="str">
        <f>AddPub!D12</f>
        <v>Onglet et question</v>
      </c>
      <c r="E12" s="305" t="str">
        <f>AddPub!E12</f>
        <v>Commentaires</v>
      </c>
      <c r="F12" s="305"/>
      <c r="G12" s="305"/>
      <c r="H12" s="305"/>
      <c r="I12" s="305"/>
      <c r="J12" s="305"/>
      <c r="K12" s="305"/>
      <c r="L12" s="306"/>
      <c r="O12" s="24"/>
    </row>
    <row r="13" spans="1:16" x14ac:dyDescent="0.35">
      <c r="B13" s="307" t="str">
        <f>AddPub!B13</f>
        <v>Commentaire 1</v>
      </c>
      <c r="C13" s="308"/>
      <c r="D13" s="309"/>
      <c r="E13" s="310"/>
      <c r="F13" s="310"/>
      <c r="G13" s="310"/>
      <c r="H13" s="310"/>
      <c r="I13" s="310"/>
      <c r="J13" s="310"/>
      <c r="K13" s="310"/>
      <c r="L13" s="311"/>
      <c r="O13" s="24"/>
    </row>
    <row r="14" spans="1:16" x14ac:dyDescent="0.35">
      <c r="B14" s="307"/>
      <c r="C14" s="308"/>
      <c r="D14" s="309"/>
      <c r="E14" s="310"/>
      <c r="F14" s="310"/>
      <c r="G14" s="310"/>
      <c r="H14" s="310"/>
      <c r="I14" s="310"/>
      <c r="J14" s="310"/>
      <c r="K14" s="310"/>
      <c r="L14" s="311"/>
      <c r="O14" s="24"/>
    </row>
    <row r="15" spans="1:16" x14ac:dyDescent="0.35">
      <c r="B15" s="307"/>
      <c r="C15" s="308"/>
      <c r="D15" s="309"/>
      <c r="E15" s="310"/>
      <c r="F15" s="310"/>
      <c r="G15" s="310"/>
      <c r="H15" s="310"/>
      <c r="I15" s="310"/>
      <c r="J15" s="310"/>
      <c r="K15" s="310"/>
      <c r="L15" s="311"/>
      <c r="O15" s="24"/>
    </row>
    <row r="16" spans="1:16" x14ac:dyDescent="0.35">
      <c r="B16" s="307"/>
      <c r="C16" s="308"/>
      <c r="D16" s="309"/>
      <c r="E16" s="310"/>
      <c r="F16" s="310"/>
      <c r="G16" s="310"/>
      <c r="H16" s="310"/>
      <c r="I16" s="310"/>
      <c r="J16" s="310"/>
      <c r="K16" s="310"/>
      <c r="L16" s="311"/>
      <c r="O16" s="24"/>
    </row>
    <row r="17" spans="2:16" x14ac:dyDescent="0.35">
      <c r="B17" s="307"/>
      <c r="C17" s="308"/>
      <c r="D17" s="309"/>
      <c r="E17" s="310"/>
      <c r="F17" s="310"/>
      <c r="G17" s="310"/>
      <c r="H17" s="310"/>
      <c r="I17" s="310"/>
      <c r="J17" s="310"/>
      <c r="K17" s="310"/>
      <c r="L17" s="311"/>
      <c r="O17" s="24"/>
    </row>
    <row r="18" spans="2:16" x14ac:dyDescent="0.35">
      <c r="B18" s="307"/>
      <c r="C18" s="308"/>
      <c r="D18" s="309"/>
      <c r="E18" s="310"/>
      <c r="F18" s="310"/>
      <c r="G18" s="310"/>
      <c r="H18" s="310"/>
      <c r="I18" s="310"/>
      <c r="J18" s="310"/>
      <c r="K18" s="310"/>
      <c r="L18" s="311"/>
      <c r="O18" s="24"/>
    </row>
    <row r="19" spans="2:16" x14ac:dyDescent="0.35">
      <c r="B19" s="307"/>
      <c r="C19" s="308"/>
      <c r="D19" s="309"/>
      <c r="E19" s="310"/>
      <c r="F19" s="310"/>
      <c r="G19" s="310"/>
      <c r="H19" s="310"/>
      <c r="I19" s="310"/>
      <c r="J19" s="310"/>
      <c r="K19" s="310"/>
      <c r="L19" s="311"/>
      <c r="O19" s="24"/>
    </row>
    <row r="20" spans="2:16" x14ac:dyDescent="0.35">
      <c r="B20" s="307"/>
      <c r="C20" s="308"/>
      <c r="D20" s="309"/>
      <c r="E20" s="310"/>
      <c r="F20" s="310"/>
      <c r="G20" s="310"/>
      <c r="H20" s="310"/>
      <c r="I20" s="310"/>
      <c r="J20" s="310"/>
      <c r="K20" s="310"/>
      <c r="L20" s="311"/>
      <c r="O20" s="24"/>
    </row>
    <row r="21" spans="2:16" x14ac:dyDescent="0.35">
      <c r="B21" s="307"/>
      <c r="C21" s="308"/>
      <c r="D21" s="309"/>
      <c r="E21" s="310"/>
      <c r="F21" s="310"/>
      <c r="G21" s="310"/>
      <c r="H21" s="310"/>
      <c r="I21" s="310"/>
      <c r="J21" s="310"/>
      <c r="K21" s="310"/>
      <c r="L21" s="311"/>
      <c r="O21" s="24"/>
    </row>
    <row r="22" spans="2:16" x14ac:dyDescent="0.35">
      <c r="B22" s="307"/>
      <c r="C22" s="308"/>
      <c r="D22" s="309"/>
      <c r="E22" s="310"/>
      <c r="F22" s="310"/>
      <c r="G22" s="310"/>
      <c r="H22" s="310"/>
      <c r="I22" s="310"/>
      <c r="J22" s="310"/>
      <c r="K22" s="310"/>
      <c r="L22" s="311"/>
      <c r="O22" s="24"/>
    </row>
    <row r="23" spans="2:16" x14ac:dyDescent="0.35">
      <c r="B23" s="307" t="str">
        <f>AddPub!B23</f>
        <v>Commentaire 2</v>
      </c>
      <c r="C23" s="308"/>
      <c r="D23" s="309"/>
      <c r="E23" s="310"/>
      <c r="F23" s="310"/>
      <c r="G23" s="310"/>
      <c r="H23" s="310"/>
      <c r="I23" s="310"/>
      <c r="J23" s="310"/>
      <c r="K23" s="310"/>
      <c r="L23" s="311"/>
      <c r="O23" s="24"/>
    </row>
    <row r="24" spans="2:16" x14ac:dyDescent="0.35">
      <c r="B24" s="307"/>
      <c r="C24" s="308"/>
      <c r="D24" s="309"/>
      <c r="E24" s="310"/>
      <c r="F24" s="310"/>
      <c r="G24" s="310"/>
      <c r="H24" s="310"/>
      <c r="I24" s="310"/>
      <c r="J24" s="310"/>
      <c r="K24" s="310"/>
      <c r="L24" s="311"/>
    </row>
    <row r="25" spans="2:16" x14ac:dyDescent="0.35">
      <c r="B25" s="307"/>
      <c r="C25" s="308"/>
      <c r="D25" s="309"/>
      <c r="E25" s="310"/>
      <c r="F25" s="310"/>
      <c r="G25" s="310"/>
      <c r="H25" s="310"/>
      <c r="I25" s="310"/>
      <c r="J25" s="310"/>
      <c r="K25" s="310"/>
      <c r="L25" s="311"/>
    </row>
    <row r="26" spans="2:16" x14ac:dyDescent="0.35">
      <c r="B26" s="307"/>
      <c r="C26" s="308"/>
      <c r="D26" s="309"/>
      <c r="E26" s="310"/>
      <c r="F26" s="310"/>
      <c r="G26" s="310"/>
      <c r="H26" s="310"/>
      <c r="I26" s="310"/>
      <c r="J26" s="310"/>
      <c r="K26" s="310"/>
      <c r="L26" s="311"/>
      <c r="O26" s="24"/>
    </row>
    <row r="27" spans="2:16" x14ac:dyDescent="0.35">
      <c r="B27" s="307"/>
      <c r="C27" s="308"/>
      <c r="D27" s="309"/>
      <c r="E27" s="310"/>
      <c r="F27" s="310"/>
      <c r="G27" s="310"/>
      <c r="H27" s="310"/>
      <c r="I27" s="310"/>
      <c r="J27" s="310"/>
      <c r="K27" s="310"/>
      <c r="L27" s="311"/>
      <c r="O27" s="24"/>
    </row>
    <row r="28" spans="2:16" x14ac:dyDescent="0.35">
      <c r="B28" s="307"/>
      <c r="C28" s="308"/>
      <c r="D28" s="309"/>
      <c r="E28" s="310"/>
      <c r="F28" s="310"/>
      <c r="G28" s="310"/>
      <c r="H28" s="310"/>
      <c r="I28" s="310"/>
      <c r="J28" s="310"/>
      <c r="K28" s="310"/>
      <c r="L28" s="311"/>
    </row>
    <row r="29" spans="2:16" x14ac:dyDescent="0.35">
      <c r="B29" s="307"/>
      <c r="C29" s="308"/>
      <c r="D29" s="309"/>
      <c r="E29" s="310"/>
      <c r="F29" s="310"/>
      <c r="G29" s="310"/>
      <c r="H29" s="310"/>
      <c r="I29" s="310"/>
      <c r="J29" s="310"/>
      <c r="K29" s="310"/>
      <c r="L29" s="311"/>
      <c r="O29" s="35"/>
      <c r="P29" s="35"/>
    </row>
    <row r="30" spans="2:16" x14ac:dyDescent="0.35">
      <c r="B30" s="307"/>
      <c r="C30" s="308"/>
      <c r="D30" s="309"/>
      <c r="E30" s="310"/>
      <c r="F30" s="310"/>
      <c r="G30" s="310"/>
      <c r="H30" s="310"/>
      <c r="I30" s="310"/>
      <c r="J30" s="310"/>
      <c r="K30" s="310"/>
      <c r="L30" s="311"/>
      <c r="O30" s="24"/>
    </row>
    <row r="31" spans="2:16" x14ac:dyDescent="0.35">
      <c r="B31" s="307"/>
      <c r="C31" s="308"/>
      <c r="D31" s="309"/>
      <c r="E31" s="310"/>
      <c r="F31" s="310"/>
      <c r="G31" s="310"/>
      <c r="H31" s="310"/>
      <c r="I31" s="310"/>
      <c r="J31" s="310"/>
      <c r="K31" s="310"/>
      <c r="L31" s="311"/>
      <c r="O31" s="24"/>
    </row>
    <row r="32" spans="2:16" x14ac:dyDescent="0.35">
      <c r="B32" s="307"/>
      <c r="C32" s="308"/>
      <c r="D32" s="309"/>
      <c r="E32" s="310"/>
      <c r="F32" s="310"/>
      <c r="G32" s="310"/>
      <c r="H32" s="310"/>
      <c r="I32" s="310"/>
      <c r="J32" s="310"/>
      <c r="K32" s="310"/>
      <c r="L32" s="311"/>
      <c r="O32" s="24"/>
    </row>
    <row r="33" spans="2:15" x14ac:dyDescent="0.35">
      <c r="B33" s="307" t="str">
        <f>AddPub!B33</f>
        <v>Commentaire 3</v>
      </c>
      <c r="C33" s="308"/>
      <c r="D33" s="309"/>
      <c r="E33" s="310"/>
      <c r="F33" s="310"/>
      <c r="G33" s="310"/>
      <c r="H33" s="310"/>
      <c r="I33" s="310"/>
      <c r="J33" s="310"/>
      <c r="K33" s="310"/>
      <c r="L33" s="311"/>
      <c r="O33" s="24"/>
    </row>
    <row r="34" spans="2:15" x14ac:dyDescent="0.35">
      <c r="B34" s="307"/>
      <c r="C34" s="308"/>
      <c r="D34" s="309"/>
      <c r="E34" s="310"/>
      <c r="F34" s="310"/>
      <c r="G34" s="310"/>
      <c r="H34" s="310"/>
      <c r="I34" s="310"/>
      <c r="J34" s="310"/>
      <c r="K34" s="310"/>
      <c r="L34" s="311"/>
      <c r="O34" s="24"/>
    </row>
    <row r="35" spans="2:15" x14ac:dyDescent="0.35">
      <c r="B35" s="307"/>
      <c r="C35" s="308"/>
      <c r="D35" s="309"/>
      <c r="E35" s="310"/>
      <c r="F35" s="310"/>
      <c r="G35" s="310"/>
      <c r="H35" s="310"/>
      <c r="I35" s="310"/>
      <c r="J35" s="310"/>
      <c r="K35" s="310"/>
      <c r="L35" s="311"/>
      <c r="O35" s="24"/>
    </row>
    <row r="36" spans="2:15" x14ac:dyDescent="0.35">
      <c r="B36" s="307"/>
      <c r="C36" s="308"/>
      <c r="D36" s="309"/>
      <c r="E36" s="310"/>
      <c r="F36" s="310"/>
      <c r="G36" s="310"/>
      <c r="H36" s="310"/>
      <c r="I36" s="310"/>
      <c r="J36" s="310"/>
      <c r="K36" s="310"/>
      <c r="L36" s="311"/>
      <c r="O36" s="24"/>
    </row>
    <row r="37" spans="2:15" x14ac:dyDescent="0.35">
      <c r="B37" s="307"/>
      <c r="C37" s="308"/>
      <c r="D37" s="309"/>
      <c r="E37" s="310"/>
      <c r="F37" s="310"/>
      <c r="G37" s="310"/>
      <c r="H37" s="310"/>
      <c r="I37" s="310"/>
      <c r="J37" s="310"/>
      <c r="K37" s="310"/>
      <c r="L37" s="311"/>
      <c r="O37" s="24"/>
    </row>
    <row r="38" spans="2:15" x14ac:dyDescent="0.35">
      <c r="B38" s="307"/>
      <c r="C38" s="308"/>
      <c r="D38" s="309"/>
      <c r="E38" s="310"/>
      <c r="F38" s="310"/>
      <c r="G38" s="310"/>
      <c r="H38" s="310"/>
      <c r="I38" s="310"/>
      <c r="J38" s="310"/>
      <c r="K38" s="310"/>
      <c r="L38" s="311"/>
      <c r="O38" s="24"/>
    </row>
    <row r="39" spans="2:15" x14ac:dyDescent="0.35">
      <c r="B39" s="307"/>
      <c r="C39" s="308"/>
      <c r="D39" s="309"/>
      <c r="E39" s="310"/>
      <c r="F39" s="310"/>
      <c r="G39" s="310"/>
      <c r="H39" s="310"/>
      <c r="I39" s="310"/>
      <c r="J39" s="310"/>
      <c r="K39" s="310"/>
      <c r="L39" s="311"/>
      <c r="O39" s="24"/>
    </row>
    <row r="40" spans="2:15" x14ac:dyDescent="0.35">
      <c r="B40" s="307"/>
      <c r="C40" s="308"/>
      <c r="D40" s="309"/>
      <c r="E40" s="310"/>
      <c r="F40" s="310"/>
      <c r="G40" s="310"/>
      <c r="H40" s="310"/>
      <c r="I40" s="310"/>
      <c r="J40" s="310"/>
      <c r="K40" s="310"/>
      <c r="L40" s="311"/>
      <c r="O40" s="24"/>
    </row>
    <row r="41" spans="2:15" x14ac:dyDescent="0.35">
      <c r="B41" s="307"/>
      <c r="C41" s="308"/>
      <c r="D41" s="309"/>
      <c r="E41" s="310"/>
      <c r="F41" s="310"/>
      <c r="G41" s="310"/>
      <c r="H41" s="310"/>
      <c r="I41" s="310"/>
      <c r="J41" s="310"/>
      <c r="K41" s="310"/>
      <c r="L41" s="311"/>
      <c r="O41" s="24"/>
    </row>
    <row r="42" spans="2:15" x14ac:dyDescent="0.35">
      <c r="B42" s="307"/>
      <c r="C42" s="308"/>
      <c r="D42" s="309"/>
      <c r="E42" s="310"/>
      <c r="F42" s="310"/>
      <c r="G42" s="310"/>
      <c r="H42" s="310"/>
      <c r="I42" s="310"/>
      <c r="J42" s="310"/>
      <c r="K42" s="310"/>
      <c r="L42" s="311"/>
      <c r="O42" s="24"/>
    </row>
    <row r="43" spans="2:15" x14ac:dyDescent="0.35">
      <c r="B43" s="307" t="str">
        <f>AddPub!B43</f>
        <v>Commentaire 4</v>
      </c>
      <c r="C43" s="308"/>
      <c r="D43" s="309"/>
      <c r="E43" s="310"/>
      <c r="F43" s="310"/>
      <c r="G43" s="310"/>
      <c r="H43" s="310"/>
      <c r="I43" s="310"/>
      <c r="J43" s="310"/>
      <c r="K43" s="310"/>
      <c r="L43" s="311"/>
      <c r="O43" s="24"/>
    </row>
    <row r="44" spans="2:15" x14ac:dyDescent="0.35">
      <c r="B44" s="307"/>
      <c r="C44" s="308"/>
      <c r="D44" s="309"/>
      <c r="E44" s="310"/>
      <c r="F44" s="310"/>
      <c r="G44" s="310"/>
      <c r="H44" s="310"/>
      <c r="I44" s="310"/>
      <c r="J44" s="310"/>
      <c r="K44" s="310"/>
      <c r="L44" s="311"/>
      <c r="O44" s="24"/>
    </row>
    <row r="45" spans="2:15" x14ac:dyDescent="0.35">
      <c r="B45" s="307"/>
      <c r="C45" s="308"/>
      <c r="D45" s="309"/>
      <c r="E45" s="310"/>
      <c r="F45" s="310"/>
      <c r="G45" s="310"/>
      <c r="H45" s="310"/>
      <c r="I45" s="310"/>
      <c r="J45" s="310"/>
      <c r="K45" s="310"/>
      <c r="L45" s="311"/>
      <c r="O45" s="24"/>
    </row>
    <row r="46" spans="2:15" x14ac:dyDescent="0.35">
      <c r="B46" s="307"/>
      <c r="C46" s="308"/>
      <c r="D46" s="309"/>
      <c r="E46" s="310"/>
      <c r="F46" s="310"/>
      <c r="G46" s="310"/>
      <c r="H46" s="310"/>
      <c r="I46" s="310"/>
      <c r="J46" s="310"/>
      <c r="K46" s="310"/>
      <c r="L46" s="311"/>
      <c r="O46" s="24"/>
    </row>
    <row r="47" spans="2:15" x14ac:dyDescent="0.35">
      <c r="B47" s="307"/>
      <c r="C47" s="308"/>
      <c r="D47" s="309"/>
      <c r="E47" s="310"/>
      <c r="F47" s="310"/>
      <c r="G47" s="310"/>
      <c r="H47" s="310"/>
      <c r="I47" s="310"/>
      <c r="J47" s="310"/>
      <c r="K47" s="310"/>
      <c r="L47" s="311"/>
      <c r="O47" s="24"/>
    </row>
    <row r="48" spans="2:15" x14ac:dyDescent="0.35">
      <c r="B48" s="307"/>
      <c r="C48" s="308"/>
      <c r="D48" s="309"/>
      <c r="E48" s="310"/>
      <c r="F48" s="310"/>
      <c r="G48" s="310"/>
      <c r="H48" s="310"/>
      <c r="I48" s="310"/>
      <c r="J48" s="310"/>
      <c r="K48" s="310"/>
      <c r="L48" s="311"/>
      <c r="O48" s="24"/>
    </row>
    <row r="49" spans="1:15" x14ac:dyDescent="0.35">
      <c r="B49" s="307"/>
      <c r="C49" s="308"/>
      <c r="D49" s="309"/>
      <c r="E49" s="310"/>
      <c r="F49" s="310"/>
      <c r="G49" s="310"/>
      <c r="H49" s="310"/>
      <c r="I49" s="310"/>
      <c r="J49" s="310"/>
      <c r="K49" s="310"/>
      <c r="L49" s="311"/>
      <c r="O49" s="24"/>
    </row>
    <row r="50" spans="1:15" x14ac:dyDescent="0.35">
      <c r="B50" s="307"/>
      <c r="C50" s="308"/>
      <c r="D50" s="309"/>
      <c r="E50" s="310"/>
      <c r="F50" s="310"/>
      <c r="G50" s="310"/>
      <c r="H50" s="310"/>
      <c r="I50" s="310"/>
      <c r="J50" s="310"/>
      <c r="K50" s="310"/>
      <c r="L50" s="311"/>
      <c r="O50" s="24"/>
    </row>
    <row r="51" spans="1:15" x14ac:dyDescent="0.35">
      <c r="B51" s="307"/>
      <c r="C51" s="308"/>
      <c r="D51" s="309"/>
      <c r="E51" s="310"/>
      <c r="F51" s="310"/>
      <c r="G51" s="310"/>
      <c r="H51" s="310"/>
      <c r="I51" s="310"/>
      <c r="J51" s="310"/>
      <c r="K51" s="310"/>
      <c r="L51" s="311"/>
      <c r="O51" s="24"/>
    </row>
    <row r="52" spans="1:15" x14ac:dyDescent="0.35">
      <c r="B52" s="307"/>
      <c r="C52" s="308"/>
      <c r="D52" s="309"/>
      <c r="E52" s="310"/>
      <c r="F52" s="310"/>
      <c r="G52" s="310"/>
      <c r="H52" s="310"/>
      <c r="I52" s="310"/>
      <c r="J52" s="310"/>
      <c r="K52" s="310"/>
      <c r="L52" s="311"/>
      <c r="O52" s="24"/>
    </row>
    <row r="53" spans="1:15" x14ac:dyDescent="0.35">
      <c r="B53" s="307" t="str">
        <f>AddPub!B53</f>
        <v>Commentaire 5</v>
      </c>
      <c r="C53" s="308"/>
      <c r="D53" s="309"/>
      <c r="E53" s="310"/>
      <c r="F53" s="310"/>
      <c r="G53" s="310"/>
      <c r="H53" s="310"/>
      <c r="I53" s="310"/>
      <c r="J53" s="310"/>
      <c r="K53" s="310"/>
      <c r="L53" s="311"/>
      <c r="O53" s="24"/>
    </row>
    <row r="54" spans="1:15" x14ac:dyDescent="0.35">
      <c r="B54" s="307"/>
      <c r="C54" s="308"/>
      <c r="D54" s="309"/>
      <c r="E54" s="310"/>
      <c r="F54" s="310"/>
      <c r="G54" s="310"/>
      <c r="H54" s="310"/>
      <c r="I54" s="310"/>
      <c r="J54" s="310"/>
      <c r="K54" s="310"/>
      <c r="L54" s="311"/>
      <c r="O54" s="24"/>
    </row>
    <row r="55" spans="1:15" x14ac:dyDescent="0.35">
      <c r="B55" s="307"/>
      <c r="C55" s="308"/>
      <c r="D55" s="309"/>
      <c r="E55" s="310"/>
      <c r="F55" s="310"/>
      <c r="G55" s="310"/>
      <c r="H55" s="310"/>
      <c r="I55" s="310"/>
      <c r="J55" s="310"/>
      <c r="K55" s="310"/>
      <c r="L55" s="311"/>
      <c r="O55" s="24"/>
    </row>
    <row r="56" spans="1:15" x14ac:dyDescent="0.35">
      <c r="B56" s="307"/>
      <c r="C56" s="308"/>
      <c r="D56" s="309"/>
      <c r="E56" s="310"/>
      <c r="F56" s="310"/>
      <c r="G56" s="310"/>
      <c r="H56" s="310"/>
      <c r="I56" s="310"/>
      <c r="J56" s="310"/>
      <c r="K56" s="310"/>
      <c r="L56" s="311"/>
      <c r="O56" s="24"/>
    </row>
    <row r="57" spans="1:15" x14ac:dyDescent="0.35">
      <c r="B57" s="307"/>
      <c r="C57" s="308"/>
      <c r="D57" s="309"/>
      <c r="E57" s="310"/>
      <c r="F57" s="310"/>
      <c r="G57" s="310"/>
      <c r="H57" s="310"/>
      <c r="I57" s="310"/>
      <c r="J57" s="310"/>
      <c r="K57" s="310"/>
      <c r="L57" s="311"/>
      <c r="O57" s="24"/>
    </row>
    <row r="58" spans="1:15" x14ac:dyDescent="0.35">
      <c r="B58" s="307"/>
      <c r="C58" s="308"/>
      <c r="D58" s="309"/>
      <c r="E58" s="310"/>
      <c r="F58" s="310"/>
      <c r="G58" s="310"/>
      <c r="H58" s="310"/>
      <c r="I58" s="310"/>
      <c r="J58" s="310"/>
      <c r="K58" s="310"/>
      <c r="L58" s="311"/>
      <c r="O58" s="24"/>
    </row>
    <row r="59" spans="1:15" x14ac:dyDescent="0.35">
      <c r="B59" s="307"/>
      <c r="C59" s="308"/>
      <c r="D59" s="309"/>
      <c r="E59" s="310"/>
      <c r="F59" s="310"/>
      <c r="G59" s="310"/>
      <c r="H59" s="310"/>
      <c r="I59" s="310"/>
      <c r="J59" s="310"/>
      <c r="K59" s="310"/>
      <c r="L59" s="311"/>
      <c r="O59" s="24"/>
    </row>
    <row r="60" spans="1:15" x14ac:dyDescent="0.35">
      <c r="B60" s="307"/>
      <c r="C60" s="308"/>
      <c r="D60" s="309"/>
      <c r="E60" s="310"/>
      <c r="F60" s="310"/>
      <c r="G60" s="310"/>
      <c r="H60" s="310"/>
      <c r="I60" s="310"/>
      <c r="J60" s="310"/>
      <c r="K60" s="310"/>
      <c r="L60" s="311"/>
      <c r="O60" s="24"/>
    </row>
    <row r="61" spans="1:15" x14ac:dyDescent="0.35">
      <c r="B61" s="307"/>
      <c r="C61" s="308"/>
      <c r="D61" s="309"/>
      <c r="E61" s="310"/>
      <c r="F61" s="310"/>
      <c r="G61" s="310"/>
      <c r="H61" s="310"/>
      <c r="I61" s="310"/>
      <c r="J61" s="310"/>
      <c r="K61" s="310"/>
      <c r="L61" s="311"/>
      <c r="O61" s="24"/>
    </row>
    <row r="62" spans="1:15" x14ac:dyDescent="0.35">
      <c r="B62" s="312"/>
      <c r="C62" s="313"/>
      <c r="D62" s="314"/>
      <c r="E62" s="315"/>
      <c r="F62" s="315"/>
      <c r="G62" s="315"/>
      <c r="H62" s="315"/>
      <c r="I62" s="315"/>
      <c r="J62" s="315"/>
      <c r="K62" s="315"/>
      <c r="L62" s="316"/>
      <c r="O62" s="24"/>
    </row>
    <row r="63" spans="1:15" s="35" customFormat="1" x14ac:dyDescent="0.35">
      <c r="A63" s="51"/>
      <c r="B63" s="16"/>
      <c r="N63" s="52"/>
    </row>
  </sheetData>
  <sheetProtection algorithmName="SHA-512" hashValue="VfniWK7jdm7Zs5HitZJEOUFUhoDRgx94fRUoB//3g2eJ8FUmwIxejlBXvkqn1PVZSfa0UK3VUTous7TGfdZAww==" saltValue="Q3W3ULR0n14rr1pPw/+chQ==" spinCount="100000" sheet="1" objects="1" scenarios="1" selectLockedCells="1"/>
  <mergeCells count="21">
    <mergeCell ref="B4:L4"/>
    <mergeCell ref="B8:L8"/>
    <mergeCell ref="B5:L5"/>
    <mergeCell ref="B6:L6"/>
    <mergeCell ref="E12:L12"/>
    <mergeCell ref="B53:C62"/>
    <mergeCell ref="D53:D62"/>
    <mergeCell ref="E53:L62"/>
    <mergeCell ref="B33:C42"/>
    <mergeCell ref="B10:L10"/>
    <mergeCell ref="D33:D42"/>
    <mergeCell ref="E33:L42"/>
    <mergeCell ref="B43:C52"/>
    <mergeCell ref="D43:D52"/>
    <mergeCell ref="E43:L5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8387C22B-CAC6-4038-BA40-BB55512DCB63}">
      <formula1>1000</formula1>
    </dataValidation>
    <dataValidation allowBlank="1" showInputMessage="1" showErrorMessage="1" sqref="D13:D62" xr:uid="{E0C3604B-52EB-4987-B420-9297E7E8D18A}"/>
  </dataValidations>
  <printOptions horizontalCentered="1"/>
  <pageMargins left="0.25" right="0.25" top="0.75" bottom="0.75" header="0.3" footer="0.3"/>
  <pageSetup scale="63"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P27"/>
  <sheetViews>
    <sheetView showGridLines="0" zoomScaleNormal="100" workbookViewId="0"/>
  </sheetViews>
  <sheetFormatPr defaultColWidth="9.453125" defaultRowHeight="14" x14ac:dyDescent="0.35"/>
  <cols>
    <col min="1" max="1" width="1.54296875" style="13" customWidth="1"/>
    <col min="2" max="12" width="14.54296875" style="2" customWidth="1"/>
    <col min="13" max="13" width="6.453125" style="3" customWidth="1"/>
    <col min="14" max="14" width="9.453125" style="3" customWidth="1"/>
    <col min="15" max="15" width="85.54296875" style="3" hidden="1" customWidth="1"/>
    <col min="16" max="16" width="116.81640625" style="3" hidden="1" customWidth="1"/>
    <col min="17" max="17" width="9.453125" style="3" customWidth="1"/>
    <col min="18" max="16384" width="9.453125" style="3"/>
  </cols>
  <sheetData>
    <row r="1" spans="1:16" x14ac:dyDescent="0.35">
      <c r="O1" s="14" t="s">
        <v>270</v>
      </c>
      <c r="P1" s="14" t="s">
        <v>270</v>
      </c>
    </row>
    <row r="2" spans="1:16" x14ac:dyDescent="0.35">
      <c r="B2" s="15" t="s">
        <v>0</v>
      </c>
      <c r="C2" s="15"/>
      <c r="D2" s="15"/>
      <c r="O2" s="1" t="s">
        <v>67</v>
      </c>
      <c r="P2" s="14" t="s">
        <v>77</v>
      </c>
    </row>
    <row r="3" spans="1:16" x14ac:dyDescent="0.35">
      <c r="B3" s="6"/>
      <c r="C3" s="6"/>
      <c r="D3" s="6"/>
      <c r="O3" s="1"/>
      <c r="P3" s="1"/>
    </row>
    <row r="4" spans="1:16" s="1" customFormat="1" ht="14.15" customHeight="1" x14ac:dyDescent="0.35">
      <c r="A4" s="16"/>
      <c r="B4" s="234" t="str">
        <f>Info!B4</f>
        <v>QUESTIONNAIRE À L’INTENTION DES SYNDICATS</v>
      </c>
      <c r="C4" s="235"/>
      <c r="D4" s="235"/>
      <c r="E4" s="235"/>
      <c r="F4" s="235"/>
      <c r="G4" s="235"/>
      <c r="H4" s="235"/>
      <c r="I4" s="235"/>
      <c r="J4" s="235"/>
      <c r="K4" s="235"/>
      <c r="L4" s="236"/>
      <c r="M4" s="10"/>
      <c r="N4" s="10"/>
      <c r="O4" s="9"/>
      <c r="P4" s="9"/>
    </row>
    <row r="5" spans="1:16" s="1" customFormat="1" x14ac:dyDescent="0.35">
      <c r="A5" s="16"/>
      <c r="B5" s="237" t="str">
        <f>Info!B5</f>
        <v>GC-2026-001</v>
      </c>
      <c r="C5" s="238"/>
      <c r="D5" s="238"/>
      <c r="E5" s="238"/>
      <c r="F5" s="238"/>
      <c r="G5" s="238"/>
      <c r="H5" s="238"/>
      <c r="I5" s="238"/>
      <c r="J5" s="238"/>
      <c r="K5" s="238"/>
      <c r="L5" s="239"/>
      <c r="M5" s="10"/>
      <c r="N5" s="10"/>
      <c r="O5" s="9"/>
      <c r="P5" s="9"/>
    </row>
    <row r="6" spans="1:16" s="9" customFormat="1" ht="14.15" customHeight="1" x14ac:dyDescent="0.35">
      <c r="A6" s="16"/>
      <c r="B6" s="240" t="str">
        <f>Info!B6</f>
        <v>PRODUITS DU BOIS - ARMOIRES ET VANITÉS EN BOIS MASSIF ET EN BOIS D'INGÉNIERIE</v>
      </c>
      <c r="C6" s="241"/>
      <c r="D6" s="241"/>
      <c r="E6" s="241"/>
      <c r="F6" s="241"/>
      <c r="G6" s="241"/>
      <c r="H6" s="241"/>
      <c r="I6" s="241"/>
      <c r="J6" s="241"/>
      <c r="K6" s="241"/>
      <c r="L6" s="242"/>
      <c r="O6" s="17"/>
      <c r="P6" s="17"/>
    </row>
    <row r="7" spans="1:16" s="9" customFormat="1" x14ac:dyDescent="0.35">
      <c r="A7" s="16"/>
      <c r="B7" s="18"/>
      <c r="C7" s="18"/>
      <c r="D7" s="18"/>
      <c r="E7" s="19"/>
      <c r="F7" s="19"/>
      <c r="G7" s="19"/>
      <c r="H7" s="19"/>
      <c r="I7" s="19"/>
      <c r="J7" s="19"/>
      <c r="K7" s="19"/>
      <c r="L7" s="19"/>
      <c r="O7" s="17"/>
      <c r="P7" s="17"/>
    </row>
    <row r="8" spans="1:16" x14ac:dyDescent="0.35">
      <c r="B8" s="163" t="str">
        <f>IF(Intro!$G$19="English",O8,P8)</f>
        <v>CONFIRMATION DES DONNÉES DÉCLARÉES</v>
      </c>
      <c r="C8" s="164"/>
      <c r="D8" s="164"/>
      <c r="E8" s="164"/>
      <c r="F8" s="164"/>
      <c r="G8" s="164"/>
      <c r="H8" s="164"/>
      <c r="I8" s="164"/>
      <c r="J8" s="164"/>
      <c r="K8" s="164"/>
      <c r="L8" s="165"/>
      <c r="O8" s="3" t="s">
        <v>32</v>
      </c>
      <c r="P8" s="3" t="s">
        <v>19</v>
      </c>
    </row>
    <row r="9" spans="1:16" x14ac:dyDescent="0.35">
      <c r="B9" s="43"/>
      <c r="C9" s="44"/>
      <c r="D9" s="44"/>
      <c r="E9" s="44"/>
      <c r="F9" s="44"/>
      <c r="G9" s="44"/>
      <c r="H9" s="44"/>
      <c r="I9" s="44"/>
      <c r="J9" s="44"/>
      <c r="K9" s="44"/>
      <c r="L9" s="11"/>
    </row>
    <row r="10" spans="1:16" x14ac:dyDescent="0.35">
      <c r="B10" s="43"/>
      <c r="J10" s="108" t="str">
        <f>IF(Intro!$G$19="English",O10,P10)</f>
        <v>Sélectionnez oui ou non</v>
      </c>
      <c r="L10" s="11"/>
      <c r="O10" s="3" t="s">
        <v>156</v>
      </c>
      <c r="P10" s="3" t="s">
        <v>248</v>
      </c>
    </row>
    <row r="11" spans="1:16" s="29" customFormat="1" ht="14.25" customHeight="1" x14ac:dyDescent="0.35">
      <c r="A11" s="45"/>
      <c r="B11" s="361" t="str">
        <f>IF(Intro!$G$19="English",O11,P11)</f>
        <v>Confirmez que toutes les données déclarées dans ce questionnaire concernent les marchandises telles que définies dans l’onglet « Intro ».</v>
      </c>
      <c r="C11" s="362"/>
      <c r="D11" s="362"/>
      <c r="E11" s="362"/>
      <c r="F11" s="362"/>
      <c r="G11" s="362"/>
      <c r="H11" s="362"/>
      <c r="I11" s="363"/>
      <c r="J11" s="107"/>
      <c r="K11" s="46"/>
      <c r="L11" s="47"/>
      <c r="O11" s="29" t="s">
        <v>250</v>
      </c>
      <c r="P11" s="29" t="s">
        <v>251</v>
      </c>
    </row>
    <row r="12" spans="1:16" s="29" customFormat="1" ht="14.25" customHeight="1" x14ac:dyDescent="0.35">
      <c r="A12" s="45"/>
      <c r="B12" s="361" t="str">
        <f>IF(Intro!$G$19="English",O12,P12)</f>
        <v>Confirmez que toutes les données déclarées ne concernent que les membres de votre syndicat employés dans la production des marchandises au Canada.</v>
      </c>
      <c r="C12" s="362"/>
      <c r="D12" s="362"/>
      <c r="E12" s="362"/>
      <c r="F12" s="362"/>
      <c r="G12" s="362"/>
      <c r="H12" s="362"/>
      <c r="I12" s="363"/>
      <c r="J12" s="215"/>
      <c r="K12" s="46"/>
      <c r="L12" s="47"/>
      <c r="O12" s="29" t="s">
        <v>194</v>
      </c>
      <c r="P12" s="29" t="s">
        <v>195</v>
      </c>
    </row>
    <row r="13" spans="1:16" s="29" customFormat="1" ht="14.25" customHeight="1" x14ac:dyDescent="0.35">
      <c r="A13" s="45"/>
      <c r="B13" s="364"/>
      <c r="C13" s="365"/>
      <c r="D13" s="365"/>
      <c r="E13" s="365"/>
      <c r="F13" s="365"/>
      <c r="G13" s="365"/>
      <c r="H13" s="365"/>
      <c r="I13" s="366"/>
      <c r="J13" s="216"/>
      <c r="K13" s="46"/>
      <c r="L13" s="47"/>
    </row>
    <row r="14" spans="1:16" s="29" customFormat="1" x14ac:dyDescent="0.35">
      <c r="A14" s="45"/>
      <c r="B14" s="175" t="str">
        <f>IF(Intro!$G$19="English",O14,P14)</f>
        <v>Confirmez que toutes les valeurs déclarées dans ce questionnaire sont en dollars canadiens.</v>
      </c>
      <c r="C14" s="176"/>
      <c r="D14" s="176"/>
      <c r="E14" s="176" t="e">
        <f>IF(SUM(#REF!)&lt;&gt;0,"X","-")</f>
        <v>#REF!</v>
      </c>
      <c r="F14" s="176" t="e">
        <f>IF(SUM(#REF!)&lt;&gt;0,"X","-")</f>
        <v>#REF!</v>
      </c>
      <c r="G14" s="176" t="e">
        <f>IF(SUM(#REF!)&lt;&gt;0,"X","-")</f>
        <v>#REF!</v>
      </c>
      <c r="H14" s="176" t="e">
        <f>IF(SUM(#REF!)&lt;&gt;0,"X","-")</f>
        <v>#REF!</v>
      </c>
      <c r="I14" s="176" t="e">
        <f>IF(SUM(#REF!)&lt;&gt;0,"X","-")</f>
        <v>#REF!</v>
      </c>
      <c r="J14" s="87"/>
      <c r="K14" s="32"/>
      <c r="L14" s="48"/>
      <c r="O14" s="29" t="s">
        <v>172</v>
      </c>
      <c r="P14" s="29" t="s">
        <v>173</v>
      </c>
    </row>
    <row r="15" spans="1:16" s="29" customFormat="1" x14ac:dyDescent="0.35">
      <c r="A15" s="45"/>
      <c r="B15" s="175" t="str">
        <f>IF(Intro!$G$19="English",O15,P15)</f>
        <v>Confirmez que tous les renseignements déclarés le sont selon l’année civile.</v>
      </c>
      <c r="C15" s="176"/>
      <c r="D15" s="176"/>
      <c r="E15" s="176" t="e">
        <f>IF(SUM(#REF!)&lt;&gt;0,"X","-")</f>
        <v>#REF!</v>
      </c>
      <c r="F15" s="176" t="e">
        <f>IF(SUM(#REF!)&lt;&gt;0,"X","-")</f>
        <v>#REF!</v>
      </c>
      <c r="G15" s="176" t="e">
        <f>IF(SUM(#REF!)&lt;&gt;0,"X","-")</f>
        <v>#REF!</v>
      </c>
      <c r="H15" s="176" t="e">
        <f>IF(SUM(#REF!)&lt;&gt;0,"X","-")</f>
        <v>#REF!</v>
      </c>
      <c r="I15" s="176" t="e">
        <f>IF(SUM(#REF!)&lt;&gt;0,"X","-")</f>
        <v>#REF!</v>
      </c>
      <c r="J15" s="87"/>
      <c r="K15" s="46"/>
      <c r="L15" s="47"/>
      <c r="O15" s="29" t="s">
        <v>63</v>
      </c>
      <c r="P15" s="29" t="s">
        <v>64</v>
      </c>
    </row>
    <row r="16" spans="1:16" x14ac:dyDescent="0.35">
      <c r="B16" s="43"/>
      <c r="L16" s="11"/>
    </row>
    <row r="17" spans="1:16" x14ac:dyDescent="0.35">
      <c r="B17" s="189" t="str">
        <f>IF(Intro!$G$19="English",O17,P17)</f>
        <v>Si non, expliquez.</v>
      </c>
      <c r="C17" s="303"/>
      <c r="D17" s="303"/>
      <c r="E17" s="303"/>
      <c r="F17" s="303"/>
      <c r="G17" s="303"/>
      <c r="H17" s="303"/>
      <c r="I17" s="303"/>
      <c r="J17" s="303"/>
      <c r="K17" s="303"/>
      <c r="L17" s="191"/>
      <c r="O17" s="89" t="s">
        <v>240</v>
      </c>
      <c r="P17" s="9" t="s">
        <v>241</v>
      </c>
    </row>
    <row r="18" spans="1:16" s="29" customFormat="1" x14ac:dyDescent="0.35">
      <c r="A18" s="45"/>
      <c r="B18" s="56"/>
      <c r="C18" s="90"/>
      <c r="D18" s="90"/>
      <c r="E18" s="90"/>
      <c r="F18" s="90"/>
      <c r="G18" s="90"/>
      <c r="H18" s="90"/>
      <c r="I18" s="90"/>
      <c r="J18" s="90"/>
      <c r="K18" s="90"/>
      <c r="L18" s="47"/>
      <c r="O18" s="9"/>
      <c r="P18" s="9"/>
    </row>
    <row r="19" spans="1:16" s="14" customFormat="1" x14ac:dyDescent="0.35">
      <c r="A19" s="13"/>
      <c r="B19" s="265"/>
      <c r="C19" s="360"/>
      <c r="D19" s="360"/>
      <c r="E19" s="360"/>
      <c r="F19" s="360"/>
      <c r="G19" s="360"/>
      <c r="H19" s="360"/>
      <c r="I19" s="360"/>
      <c r="J19" s="360"/>
      <c r="K19" s="360"/>
      <c r="L19" s="267"/>
      <c r="M19" s="29"/>
      <c r="O19" s="10"/>
      <c r="P19" s="10"/>
    </row>
    <row r="20" spans="1:16" s="14" customFormat="1" x14ac:dyDescent="0.35">
      <c r="A20" s="13"/>
      <c r="B20" s="265"/>
      <c r="C20" s="360"/>
      <c r="D20" s="360"/>
      <c r="E20" s="360"/>
      <c r="F20" s="360"/>
      <c r="G20" s="360"/>
      <c r="H20" s="360"/>
      <c r="I20" s="360"/>
      <c r="J20" s="360"/>
      <c r="K20" s="360"/>
      <c r="L20" s="267"/>
      <c r="M20" s="29"/>
      <c r="O20" s="10"/>
      <c r="P20" s="10"/>
    </row>
    <row r="21" spans="1:16" s="14" customFormat="1" x14ac:dyDescent="0.35">
      <c r="A21" s="13"/>
      <c r="B21" s="265"/>
      <c r="C21" s="360"/>
      <c r="D21" s="360"/>
      <c r="E21" s="360"/>
      <c r="F21" s="360"/>
      <c r="G21" s="360"/>
      <c r="H21" s="360"/>
      <c r="I21" s="360"/>
      <c r="J21" s="360"/>
      <c r="K21" s="360"/>
      <c r="L21" s="267"/>
      <c r="M21" s="29"/>
      <c r="O21" s="10"/>
      <c r="P21" s="10"/>
    </row>
    <row r="22" spans="1:16" s="14" customFormat="1" x14ac:dyDescent="0.35">
      <c r="A22" s="13"/>
      <c r="B22" s="265"/>
      <c r="C22" s="360"/>
      <c r="D22" s="360"/>
      <c r="E22" s="360"/>
      <c r="F22" s="360"/>
      <c r="G22" s="360"/>
      <c r="H22" s="360"/>
      <c r="I22" s="360"/>
      <c r="J22" s="360"/>
      <c r="K22" s="360"/>
      <c r="L22" s="267"/>
      <c r="M22" s="29"/>
      <c r="O22" s="10"/>
      <c r="P22" s="10"/>
    </row>
    <row r="23" spans="1:16" s="14" customFormat="1" x14ac:dyDescent="0.35">
      <c r="A23" s="13"/>
      <c r="B23" s="265"/>
      <c r="C23" s="360"/>
      <c r="D23" s="360"/>
      <c r="E23" s="360"/>
      <c r="F23" s="360"/>
      <c r="G23" s="360"/>
      <c r="H23" s="360"/>
      <c r="I23" s="360"/>
      <c r="J23" s="360"/>
      <c r="K23" s="360"/>
      <c r="L23" s="267"/>
      <c r="M23" s="29"/>
      <c r="O23" s="10"/>
      <c r="P23" s="10"/>
    </row>
    <row r="24" spans="1:16" s="14" customFormat="1" x14ac:dyDescent="0.35">
      <c r="A24" s="13"/>
      <c r="B24" s="265"/>
      <c r="C24" s="360"/>
      <c r="D24" s="360"/>
      <c r="E24" s="360"/>
      <c r="F24" s="360"/>
      <c r="G24" s="360"/>
      <c r="H24" s="360"/>
      <c r="I24" s="360"/>
      <c r="J24" s="360"/>
      <c r="K24" s="360"/>
      <c r="L24" s="267"/>
      <c r="M24" s="29"/>
      <c r="O24" s="10"/>
      <c r="P24" s="10"/>
    </row>
    <row r="25" spans="1:16" s="14" customFormat="1" x14ac:dyDescent="0.35">
      <c r="A25" s="13"/>
      <c r="B25" s="265"/>
      <c r="C25" s="360"/>
      <c r="D25" s="360"/>
      <c r="E25" s="360"/>
      <c r="F25" s="360"/>
      <c r="G25" s="360"/>
      <c r="H25" s="360"/>
      <c r="I25" s="360"/>
      <c r="J25" s="360"/>
      <c r="K25" s="360"/>
      <c r="L25" s="267"/>
      <c r="M25" s="29"/>
      <c r="O25" s="10"/>
      <c r="P25" s="10"/>
    </row>
    <row r="26" spans="1:16" s="14" customFormat="1" x14ac:dyDescent="0.35">
      <c r="A26" s="13"/>
      <c r="B26" s="265"/>
      <c r="C26" s="360"/>
      <c r="D26" s="360"/>
      <c r="E26" s="360"/>
      <c r="F26" s="360"/>
      <c r="G26" s="360"/>
      <c r="H26" s="360"/>
      <c r="I26" s="360"/>
      <c r="J26" s="360"/>
      <c r="K26" s="360"/>
      <c r="L26" s="267"/>
      <c r="M26" s="29"/>
      <c r="O26" s="10"/>
      <c r="P26" s="10"/>
    </row>
    <row r="27" spans="1:16" x14ac:dyDescent="0.35">
      <c r="B27" s="12"/>
      <c r="C27" s="49"/>
      <c r="D27" s="49"/>
      <c r="E27" s="49"/>
      <c r="F27" s="49"/>
      <c r="G27" s="49"/>
      <c r="H27" s="49"/>
      <c r="I27" s="49"/>
      <c r="J27" s="49"/>
      <c r="K27" s="49"/>
      <c r="L27" s="50"/>
    </row>
  </sheetData>
  <sheetProtection algorithmName="SHA-512" hashValue="LuhE3kJasuAkMsp7E6ZxOHBxQwPGsPeAIx4fhZ55JjdXH/O5C1zuOqrgK/2rHdZcMNsEUIxeRiPRQ1iHG6frew==" saltValue="tKQ9i4WOVQFOcFyNstIPZA==" spinCount="100000" sheet="1" objects="1" scenarios="1" selectLockedCells="1"/>
  <mergeCells count="11">
    <mergeCell ref="B17:L17"/>
    <mergeCell ref="B19:L26"/>
    <mergeCell ref="B14:I14"/>
    <mergeCell ref="B15:I15"/>
    <mergeCell ref="B4:L4"/>
    <mergeCell ref="B5:L5"/>
    <mergeCell ref="B8:L8"/>
    <mergeCell ref="B6:L6"/>
    <mergeCell ref="B11:I11"/>
    <mergeCell ref="B12:I13"/>
    <mergeCell ref="J12:J1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22A54203-4580-44FB-B9B8-3E22A5B43907}">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C510AE-0E58-413E-9968-409A8C25706D}">
          <x14:formula1>
            <xm:f>Variables!$D$24:$D$25</xm:f>
          </x14:formula1>
          <xm:sqref>J11:J15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16C3-B9B3-4B37-84BB-EA5C846ADC9A}">
  <sheetPr>
    <tabColor rgb="FFFF0000"/>
  </sheetPr>
  <dimension ref="A1:L26"/>
  <sheetViews>
    <sheetView workbookViewId="0">
      <selection activeCell="D7" sqref="D7"/>
    </sheetView>
  </sheetViews>
  <sheetFormatPr defaultRowHeight="14.5" x14ac:dyDescent="0.35"/>
  <cols>
    <col min="2" max="2" width="2.7265625" customWidth="1"/>
    <col min="3" max="3" width="34" customWidth="1"/>
    <col min="4" max="6" width="10" customWidth="1"/>
    <col min="7" max="8" width="0" hidden="1" customWidth="1"/>
    <col min="9" max="9" width="2.81640625" customWidth="1"/>
    <col min="10" max="10" width="41.26953125" customWidth="1"/>
    <col min="11" max="11" width="2.7265625" customWidth="1"/>
  </cols>
  <sheetData>
    <row r="1" spans="1:12" x14ac:dyDescent="0.35">
      <c r="A1" s="111"/>
      <c r="B1" s="111"/>
      <c r="C1" s="112"/>
      <c r="D1" s="111"/>
      <c r="E1" s="111"/>
      <c r="F1" s="111"/>
      <c r="G1" s="111"/>
      <c r="H1" s="111"/>
      <c r="I1" s="111"/>
      <c r="J1" s="111"/>
      <c r="K1" s="111"/>
      <c r="L1" s="111"/>
    </row>
    <row r="2" spans="1:12" ht="15" thickBot="1" x14ac:dyDescent="0.4">
      <c r="A2" s="111"/>
      <c r="B2" s="111"/>
      <c r="C2" s="113"/>
      <c r="D2" s="111"/>
      <c r="E2" s="111"/>
      <c r="F2" s="111"/>
      <c r="G2" s="111"/>
      <c r="H2" s="111"/>
      <c r="I2" s="111"/>
      <c r="J2" s="111"/>
      <c r="K2" s="111"/>
      <c r="L2" s="111"/>
    </row>
    <row r="3" spans="1:12" x14ac:dyDescent="0.35">
      <c r="A3" s="111"/>
      <c r="B3" s="114"/>
      <c r="C3" s="115"/>
      <c r="D3" s="115"/>
      <c r="E3" s="115"/>
      <c r="F3" s="115"/>
      <c r="G3" s="115"/>
      <c r="H3" s="115"/>
      <c r="I3" s="115"/>
      <c r="J3" s="115"/>
      <c r="K3" s="116"/>
      <c r="L3" s="111"/>
    </row>
    <row r="4" spans="1:12" x14ac:dyDescent="0.35">
      <c r="A4" s="111"/>
      <c r="B4" s="117"/>
      <c r="C4" s="118"/>
      <c r="D4" s="118"/>
      <c r="E4" s="118"/>
      <c r="F4" s="118"/>
      <c r="G4" s="367" t="s">
        <v>282</v>
      </c>
      <c r="H4" s="367"/>
      <c r="I4" s="118"/>
      <c r="J4" s="118"/>
      <c r="K4" s="119"/>
      <c r="L4" s="111"/>
    </row>
    <row r="5" spans="1:12" x14ac:dyDescent="0.35">
      <c r="A5" s="111"/>
      <c r="B5" s="120"/>
      <c r="C5" s="121">
        <f>Intro!E128</f>
        <v>0</v>
      </c>
      <c r="D5" s="123">
        <v>2023</v>
      </c>
      <c r="E5" s="123">
        <v>2024</v>
      </c>
      <c r="F5" s="123">
        <v>2025</v>
      </c>
      <c r="G5" s="123">
        <v>2025</v>
      </c>
      <c r="H5" s="123">
        <v>2025</v>
      </c>
      <c r="I5" s="124"/>
      <c r="J5" s="124"/>
      <c r="K5" s="125"/>
      <c r="L5" s="111"/>
    </row>
    <row r="6" spans="1:12" x14ac:dyDescent="0.35">
      <c r="A6" s="111"/>
      <c r="B6" s="120"/>
      <c r="C6" s="126"/>
      <c r="D6" s="127"/>
      <c r="E6" s="127"/>
      <c r="F6" s="127"/>
      <c r="G6" s="127"/>
      <c r="H6" s="127"/>
      <c r="I6" s="127"/>
      <c r="J6" s="126"/>
      <c r="K6" s="128"/>
      <c r="L6" s="111"/>
    </row>
    <row r="7" spans="1:12" x14ac:dyDescent="0.35">
      <c r="A7" s="111"/>
      <c r="B7" s="120"/>
      <c r="C7" s="129" t="s">
        <v>283</v>
      </c>
      <c r="D7" s="130">
        <f>Public!H$71</f>
        <v>0</v>
      </c>
      <c r="E7" s="130">
        <f>Public!I$71</f>
        <v>0</v>
      </c>
      <c r="F7" s="130">
        <f>Public!J$71</f>
        <v>0</v>
      </c>
      <c r="G7" s="131"/>
      <c r="H7" s="131"/>
      <c r="I7" s="132"/>
      <c r="J7" s="129" t="s">
        <v>284</v>
      </c>
      <c r="K7" s="128"/>
      <c r="L7" s="111"/>
    </row>
    <row r="8" spans="1:12" x14ac:dyDescent="0.35">
      <c r="A8" s="111"/>
      <c r="B8" s="120"/>
      <c r="C8" s="129" t="s">
        <v>285</v>
      </c>
      <c r="D8" s="130">
        <f>Public!H$72</f>
        <v>0</v>
      </c>
      <c r="E8" s="130">
        <f>Public!I$72</f>
        <v>0</v>
      </c>
      <c r="F8" s="130">
        <f>Public!J$72</f>
        <v>0</v>
      </c>
      <c r="G8" s="131"/>
      <c r="H8" s="131"/>
      <c r="I8" s="127"/>
      <c r="J8" s="129" t="s">
        <v>286</v>
      </c>
      <c r="K8" s="128"/>
      <c r="L8" s="111"/>
    </row>
    <row r="9" spans="1:12" x14ac:dyDescent="0.35">
      <c r="A9" s="111"/>
      <c r="B9" s="133"/>
      <c r="C9" s="134"/>
      <c r="D9" s="135"/>
      <c r="E9" s="135"/>
      <c r="F9" s="135"/>
      <c r="G9" s="135"/>
      <c r="H9" s="135"/>
      <c r="I9" s="136"/>
      <c r="J9" s="134"/>
      <c r="K9" s="128"/>
      <c r="L9" s="111"/>
    </row>
    <row r="10" spans="1:12" x14ac:dyDescent="0.35">
      <c r="A10" s="111"/>
      <c r="B10" s="133"/>
      <c r="C10" s="137" t="s">
        <v>287</v>
      </c>
      <c r="D10" s="131"/>
      <c r="E10" s="131"/>
      <c r="F10" s="131"/>
      <c r="G10" s="131"/>
      <c r="H10" s="131"/>
      <c r="I10" s="132"/>
      <c r="J10" s="137" t="s">
        <v>288</v>
      </c>
      <c r="K10" s="128"/>
      <c r="L10" s="111"/>
    </row>
    <row r="11" spans="1:12" x14ac:dyDescent="0.35">
      <c r="A11" s="111"/>
      <c r="B11" s="133"/>
      <c r="C11" s="138" t="s">
        <v>160</v>
      </c>
      <c r="D11" s="139">
        <f>Pro!E$20</f>
        <v>0</v>
      </c>
      <c r="E11" s="139">
        <f>Pro!F$20</f>
        <v>0</v>
      </c>
      <c r="F11" s="139">
        <f>Pro!G$20</f>
        <v>0</v>
      </c>
      <c r="G11" s="140"/>
      <c r="H11" s="140"/>
      <c r="I11" s="132"/>
      <c r="J11" s="138" t="s">
        <v>28</v>
      </c>
      <c r="K11" s="128"/>
      <c r="L11" s="111"/>
    </row>
    <row r="12" spans="1:12" x14ac:dyDescent="0.35">
      <c r="A12" s="111"/>
      <c r="B12" s="133"/>
      <c r="C12" s="138" t="s">
        <v>181</v>
      </c>
      <c r="D12" s="139">
        <f>Pro!E$21</f>
        <v>0</v>
      </c>
      <c r="E12" s="139">
        <f>Pro!F$21</f>
        <v>0</v>
      </c>
      <c r="F12" s="139">
        <f>Pro!G$21</f>
        <v>0</v>
      </c>
      <c r="G12" s="140"/>
      <c r="H12" s="140"/>
      <c r="I12" s="132"/>
      <c r="J12" s="138" t="s">
        <v>29</v>
      </c>
      <c r="K12" s="128"/>
      <c r="L12" s="111"/>
    </row>
    <row r="13" spans="1:12" x14ac:dyDescent="0.35">
      <c r="A13" s="111"/>
      <c r="B13" s="133"/>
      <c r="C13" s="141" t="s">
        <v>289</v>
      </c>
      <c r="D13" s="142">
        <f>SUM(D11:D12)</f>
        <v>0</v>
      </c>
      <c r="E13" s="142">
        <f t="shared" ref="E13:F13" si="0">SUM(E11:E12)</f>
        <v>0</v>
      </c>
      <c r="F13" s="142">
        <f t="shared" si="0"/>
        <v>0</v>
      </c>
      <c r="G13" s="142">
        <v>0</v>
      </c>
      <c r="H13" s="142">
        <v>0</v>
      </c>
      <c r="I13" s="132"/>
      <c r="J13" s="141" t="s">
        <v>290</v>
      </c>
      <c r="K13" s="128"/>
      <c r="L13" s="111"/>
    </row>
    <row r="14" spans="1:12" x14ac:dyDescent="0.35">
      <c r="A14" s="111"/>
      <c r="B14" s="133"/>
      <c r="C14" s="143"/>
      <c r="D14" s="131"/>
      <c r="E14" s="131"/>
      <c r="F14" s="131"/>
      <c r="G14" s="131"/>
      <c r="H14" s="131"/>
      <c r="I14" s="132"/>
      <c r="J14" s="143"/>
      <c r="K14" s="128"/>
      <c r="L14" s="111"/>
    </row>
    <row r="15" spans="1:12" x14ac:dyDescent="0.35">
      <c r="A15" s="111"/>
      <c r="B15" s="133"/>
      <c r="C15" s="137" t="s">
        <v>291</v>
      </c>
      <c r="D15" s="144"/>
      <c r="E15" s="144"/>
      <c r="F15" s="144"/>
      <c r="G15" s="144"/>
      <c r="H15" s="144"/>
      <c r="I15" s="145"/>
      <c r="J15" s="137" t="s">
        <v>292</v>
      </c>
      <c r="K15" s="128"/>
      <c r="L15" s="111"/>
    </row>
    <row r="16" spans="1:12" x14ac:dyDescent="0.35">
      <c r="A16" s="111"/>
      <c r="B16" s="133"/>
      <c r="C16" s="138" t="s">
        <v>160</v>
      </c>
      <c r="D16" s="139">
        <f>Pro!E$28/1000</f>
        <v>0</v>
      </c>
      <c r="E16" s="139">
        <f>Pro!F$28/1000</f>
        <v>0</v>
      </c>
      <c r="F16" s="139">
        <f>Pro!G$28/1000</f>
        <v>0</v>
      </c>
      <c r="G16" s="140"/>
      <c r="H16" s="140"/>
      <c r="I16" s="145"/>
      <c r="J16" s="138" t="s">
        <v>28</v>
      </c>
      <c r="K16" s="128"/>
      <c r="L16" s="111"/>
    </row>
    <row r="17" spans="1:12" x14ac:dyDescent="0.35">
      <c r="A17" s="111"/>
      <c r="B17" s="133"/>
      <c r="C17" s="138" t="s">
        <v>181</v>
      </c>
      <c r="D17" s="139">
        <f>Pro!E$29/1000</f>
        <v>0</v>
      </c>
      <c r="E17" s="139">
        <f>Pro!F$29/1000</f>
        <v>0</v>
      </c>
      <c r="F17" s="139">
        <f>Pro!G$29/1000</f>
        <v>0</v>
      </c>
      <c r="G17" s="140"/>
      <c r="H17" s="140"/>
      <c r="I17" s="132"/>
      <c r="J17" s="138" t="s">
        <v>29</v>
      </c>
      <c r="K17" s="128"/>
      <c r="L17" s="111"/>
    </row>
    <row r="18" spans="1:12" x14ac:dyDescent="0.35">
      <c r="A18" s="111"/>
      <c r="B18" s="133"/>
      <c r="C18" s="141" t="s">
        <v>293</v>
      </c>
      <c r="D18" s="142">
        <f>SUM(D16:D17)</f>
        <v>0</v>
      </c>
      <c r="E18" s="142">
        <f t="shared" ref="E18:F18" si="1">SUM(E16:E17)</f>
        <v>0</v>
      </c>
      <c r="F18" s="142">
        <f t="shared" si="1"/>
        <v>0</v>
      </c>
      <c r="G18" s="142">
        <v>0</v>
      </c>
      <c r="H18" s="142">
        <v>0</v>
      </c>
      <c r="I18" s="132"/>
      <c r="J18" s="141" t="s">
        <v>294</v>
      </c>
      <c r="K18" s="128"/>
      <c r="L18" s="111"/>
    </row>
    <row r="19" spans="1:12" x14ac:dyDescent="0.35">
      <c r="A19" s="111"/>
      <c r="B19" s="133"/>
      <c r="C19" s="146"/>
      <c r="D19" s="131"/>
      <c r="E19" s="131"/>
      <c r="F19" s="131"/>
      <c r="G19" s="131"/>
      <c r="H19" s="131"/>
      <c r="I19" s="132"/>
      <c r="J19" s="146"/>
      <c r="K19" s="128"/>
      <c r="L19" s="111"/>
    </row>
    <row r="20" spans="1:12" x14ac:dyDescent="0.35">
      <c r="A20" s="111"/>
      <c r="B20" s="133"/>
      <c r="C20" s="137" t="s">
        <v>295</v>
      </c>
      <c r="D20" s="131"/>
      <c r="E20" s="131"/>
      <c r="F20" s="131"/>
      <c r="G20" s="131"/>
      <c r="H20" s="131"/>
      <c r="I20" s="132"/>
      <c r="J20" s="137" t="s">
        <v>296</v>
      </c>
      <c r="K20" s="128"/>
      <c r="L20" s="111"/>
    </row>
    <row r="21" spans="1:12" x14ac:dyDescent="0.35">
      <c r="A21" s="111"/>
      <c r="B21" s="133"/>
      <c r="C21" s="147" t="s">
        <v>160</v>
      </c>
      <c r="D21" s="139">
        <f>Pro!E$34/1000</f>
        <v>0</v>
      </c>
      <c r="E21" s="139">
        <f>Pro!F$34/1000</f>
        <v>0</v>
      </c>
      <c r="F21" s="139">
        <f>Pro!G$34/1000</f>
        <v>0</v>
      </c>
      <c r="G21" s="140"/>
      <c r="H21" s="140"/>
      <c r="I21" s="132"/>
      <c r="J21" s="147" t="s">
        <v>28</v>
      </c>
      <c r="K21" s="128"/>
      <c r="L21" s="111"/>
    </row>
    <row r="22" spans="1:12" x14ac:dyDescent="0.35">
      <c r="A22" s="111"/>
      <c r="B22" s="133"/>
      <c r="C22" s="138" t="s">
        <v>181</v>
      </c>
      <c r="D22" s="139">
        <f>Pro!E$35/1000</f>
        <v>0</v>
      </c>
      <c r="E22" s="139">
        <f>Pro!F$35/1000</f>
        <v>0</v>
      </c>
      <c r="F22" s="139">
        <f>Pro!G$35/1000</f>
        <v>0</v>
      </c>
      <c r="G22" s="140"/>
      <c r="H22" s="140"/>
      <c r="I22" s="145"/>
      <c r="J22" s="138" t="s">
        <v>29</v>
      </c>
      <c r="K22" s="128"/>
      <c r="L22" s="111"/>
    </row>
    <row r="23" spans="1:12" x14ac:dyDescent="0.35">
      <c r="A23" s="111"/>
      <c r="B23" s="133"/>
      <c r="C23" s="141" t="s">
        <v>297</v>
      </c>
      <c r="D23" s="142">
        <f>SUM(D21:D22)</f>
        <v>0</v>
      </c>
      <c r="E23" s="142">
        <f t="shared" ref="E23:F23" si="2">SUM(E21:E22)</f>
        <v>0</v>
      </c>
      <c r="F23" s="142">
        <f t="shared" si="2"/>
        <v>0</v>
      </c>
      <c r="G23" s="142">
        <v>0</v>
      </c>
      <c r="H23" s="142">
        <v>0</v>
      </c>
      <c r="I23" s="132"/>
      <c r="J23" s="141" t="s">
        <v>298</v>
      </c>
      <c r="K23" s="128"/>
      <c r="L23" s="111"/>
    </row>
    <row r="24" spans="1:12" x14ac:dyDescent="0.35">
      <c r="A24" s="111"/>
      <c r="B24" s="120"/>
      <c r="C24" s="148" t="s">
        <v>299</v>
      </c>
      <c r="D24" s="127"/>
      <c r="E24" s="127"/>
      <c r="F24" s="127"/>
      <c r="G24" s="127"/>
      <c r="H24" s="127"/>
      <c r="I24" s="127"/>
      <c r="J24" s="127"/>
      <c r="K24" s="128"/>
      <c r="L24" s="111"/>
    </row>
    <row r="25" spans="1:12" ht="15" thickBot="1" x14ac:dyDescent="0.4">
      <c r="A25" s="111"/>
      <c r="B25" s="149"/>
      <c r="C25" s="150"/>
      <c r="D25" s="151"/>
      <c r="E25" s="151"/>
      <c r="F25" s="151"/>
      <c r="G25" s="151"/>
      <c r="H25" s="151"/>
      <c r="I25" s="151"/>
      <c r="J25" s="151"/>
      <c r="K25" s="152"/>
      <c r="L25" s="111"/>
    </row>
    <row r="26" spans="1:12" x14ac:dyDescent="0.35">
      <c r="A26" s="111"/>
      <c r="B26" s="111"/>
      <c r="C26" s="111"/>
      <c r="D26" s="111"/>
      <c r="E26" s="111"/>
      <c r="F26" s="111"/>
      <c r="G26" s="111"/>
      <c r="H26" s="111"/>
      <c r="I26" s="111"/>
      <c r="J26" s="111"/>
      <c r="K26" s="111"/>
      <c r="L26" s="111"/>
    </row>
  </sheetData>
  <sheetProtection algorithmName="SHA-512" hashValue="j52LQCiDMh265JEHmIz6tb5J2kdu2EW3Je6hVYYy3rFO06oDR5gieH2LYfeCjrbSlYT0xmB5qSWDuUTlVlcNRQ==" saltValue="P7y00DdIwNPR8IsEdORRVQ==" spinCount="100000" sheet="1" objects="1" scenarios="1" selectLockedCells="1"/>
  <mergeCells count="1">
    <mergeCell ref="G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Variables</vt:lpstr>
      <vt:lpstr>Intro</vt:lpstr>
      <vt:lpstr>Info</vt:lpstr>
      <vt:lpstr>Public</vt:lpstr>
      <vt:lpstr>AddPub</vt:lpstr>
      <vt:lpstr>Pro</vt:lpstr>
      <vt:lpstr>AddPro</vt:lpstr>
      <vt:lpstr>Confirm</vt:lpstr>
      <vt:lpstr>DB</vt:lpstr>
      <vt:lpstr>DBImpact</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Howell, Mark</cp:lastModifiedBy>
  <cp:lastPrinted>2026-05-14T16:33:40Z</cp:lastPrinted>
  <dcterms:created xsi:type="dcterms:W3CDTF">2023-04-17T11:32:06Z</dcterms:created>
  <dcterms:modified xsi:type="dcterms:W3CDTF">2026-05-15T14:16:33Z</dcterms:modified>
</cp:coreProperties>
</file>