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85627DA6-E49D-4E4E-B51D-4F79CABF1F69}" xr6:coauthVersionLast="47" xr6:coauthVersionMax="47" xr10:uidLastSave="{00000000-0000-0000-0000-000000000000}"/>
  <workbookProtection workbookAlgorithmName="SHA-512" workbookHashValue="anYQrKo82gZ5EDuQbH0s42rEcrvD8mj/3wJ8gdvwLpLoujtqgGpYGkTKJybl1T/8v/nIjvQqqPfPtlCp4xhNbA==" workbookSaltValue="KzHdUs7hjBHsZI73TQqWaA==" workbookSpinCount="100000" lockStructure="1"/>
  <bookViews>
    <workbookView xWindow="-110" yWindow="-110" windowWidth="19420" windowHeight="115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Info!$B$1:$L$45</definedName>
    <definedName name="_xlnm.Print_Area" localSheetId="1">Intro!$B$1:$L$98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5" l="1"/>
  <c r="H10" i="24"/>
  <c r="B22" i="25" l="1"/>
  <c r="B21" i="25"/>
  <c r="C8" i="23"/>
  <c r="C6" i="23"/>
  <c r="C2" i="23"/>
  <c r="O40" i="24"/>
  <c r="P40" i="24"/>
  <c r="P39" i="24"/>
  <c r="O39" i="24"/>
  <c r="J10" i="33"/>
  <c r="F36" i="30" l="1"/>
  <c r="G36" i="30"/>
  <c r="H36" i="30"/>
  <c r="I36" i="30"/>
  <c r="E36" i="30"/>
  <c r="B24" i="30" l="1"/>
  <c r="B23" i="30"/>
  <c r="B10" i="24" l="1"/>
  <c r="D12" i="27"/>
  <c r="D12" i="32" s="1"/>
  <c r="E12" i="27"/>
  <c r="E12" i="32" s="1"/>
  <c r="B6" i="25"/>
  <c r="B17" i="33"/>
  <c r="E39" i="24"/>
  <c r="D25" i="23"/>
  <c r="D24" i="23"/>
  <c r="B6" i="24"/>
  <c r="B305" i="26"/>
  <c r="P37" i="24"/>
  <c r="O3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D33" i="25" l="1"/>
  <c r="B83" i="24"/>
  <c r="B65" i="24"/>
  <c r="B55" i="24"/>
  <c r="B49" i="24"/>
  <c r="B43" i="24"/>
  <c r="B23" i="24"/>
  <c r="B5" i="24"/>
  <c r="B5" i="25" s="1"/>
  <c r="B12" i="33" l="1"/>
  <c r="B39" i="24" l="1"/>
  <c r="B37" i="24" l="1"/>
  <c r="P33" i="25"/>
  <c r="O33" i="25"/>
  <c r="E14" i="33" l="1"/>
  <c r="F14" i="33"/>
  <c r="G14" i="33"/>
  <c r="H14" i="33"/>
  <c r="I14" i="33"/>
  <c r="E15" i="33"/>
  <c r="F15" i="33"/>
  <c r="G15" i="33"/>
  <c r="H15" i="33"/>
  <c r="I15" i="33"/>
  <c r="I72" i="26"/>
  <c r="J72" i="26"/>
  <c r="K72" i="26"/>
  <c r="L72" i="26"/>
  <c r="H72" i="26"/>
  <c r="I71" i="26"/>
  <c r="F23" i="30" s="1"/>
  <c r="J71" i="26"/>
  <c r="G23" i="30" s="1"/>
  <c r="K71" i="26"/>
  <c r="H23" i="30" s="1"/>
  <c r="L71" i="26"/>
  <c r="I23" i="30" s="1"/>
  <c r="H71" i="26"/>
  <c r="E23" i="30" s="1"/>
  <c r="P275" i="26" l="1"/>
  <c r="O275" i="26"/>
  <c r="C78" i="26" l="1"/>
  <c r="O38" i="30"/>
  <c r="I18" i="30" l="1"/>
  <c r="I32" i="30" s="1"/>
  <c r="H18" i="30"/>
  <c r="H32" i="30" s="1"/>
  <c r="H22" i="30"/>
  <c r="H24" i="30" s="1"/>
  <c r="I22" i="30"/>
  <c r="I24" i="30" s="1"/>
  <c r="H30" i="30"/>
  <c r="I30" i="30"/>
  <c r="L59" i="26"/>
  <c r="K59" i="26"/>
  <c r="H26" i="30" l="1"/>
  <c r="I26"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B97" i="24" l="1"/>
  <c r="E97" i="24"/>
  <c r="J97" i="24"/>
  <c r="D43" i="25" l="1"/>
  <c r="B43" i="25"/>
  <c r="D39" i="25"/>
  <c r="B39" i="25"/>
  <c r="B38"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31" i="25"/>
  <c r="L29" i="25"/>
  <c r="K29" i="25"/>
  <c r="J29" i="25"/>
  <c r="I29" i="25"/>
  <c r="H29" i="25"/>
  <c r="G29" i="25"/>
  <c r="F29" i="25"/>
  <c r="E29" i="25"/>
  <c r="D29" i="25"/>
  <c r="B29" i="25"/>
  <c r="L19" i="25"/>
  <c r="K19" i="25"/>
  <c r="J19" i="25"/>
  <c r="I19" i="25"/>
  <c r="H19" i="25"/>
  <c r="G19" i="25"/>
  <c r="F19" i="25"/>
  <c r="E19" i="25"/>
  <c r="D19" i="25"/>
  <c r="B19" i="25"/>
  <c r="B15" i="25"/>
  <c r="B12" i="25"/>
  <c r="B10" i="25"/>
  <c r="L8" i="25"/>
  <c r="K8" i="25"/>
  <c r="J8" i="25"/>
  <c r="I8" i="25"/>
  <c r="H8" i="25"/>
  <c r="G8" i="25"/>
  <c r="F8" i="25"/>
  <c r="E8" i="25"/>
  <c r="D8" i="25"/>
  <c r="B8" i="25"/>
  <c r="B4" i="25"/>
  <c r="J96" i="24"/>
  <c r="E96" i="24"/>
  <c r="B96" i="24"/>
  <c r="B94" i="24"/>
  <c r="L92" i="24"/>
  <c r="K92" i="24"/>
  <c r="J92" i="24"/>
  <c r="I92" i="24"/>
  <c r="H92" i="24"/>
  <c r="G92" i="24"/>
  <c r="F92" i="24"/>
  <c r="E92" i="24"/>
  <c r="C92" i="24"/>
  <c r="B92" i="24"/>
  <c r="B87" i="24"/>
  <c r="B89" i="24"/>
  <c r="B86" i="24"/>
  <c r="B85" i="24"/>
  <c r="L83" i="24"/>
  <c r="K83" i="24"/>
  <c r="J83" i="24"/>
  <c r="I83" i="24"/>
  <c r="H83" i="24"/>
  <c r="G83" i="24"/>
  <c r="F83" i="24"/>
  <c r="E83" i="24"/>
  <c r="C83" i="24"/>
  <c r="B80" i="24"/>
  <c r="B75" i="24"/>
  <c r="B73" i="24"/>
  <c r="B71" i="24"/>
  <c r="B69" i="24"/>
  <c r="B67" i="24"/>
  <c r="B61" i="24"/>
  <c r="B59" i="24"/>
  <c r="B57" i="24"/>
  <c r="B51" i="24"/>
  <c r="L49" i="24"/>
  <c r="K49" i="24"/>
  <c r="J49" i="24"/>
  <c r="I49" i="24"/>
  <c r="H49" i="24"/>
  <c r="G49" i="24"/>
  <c r="F49" i="24"/>
  <c r="E49" i="24"/>
  <c r="C49" i="24"/>
  <c r="P45" i="24"/>
  <c r="O45" i="24"/>
  <c r="L43" i="24"/>
  <c r="K43" i="24"/>
  <c r="J43" i="24"/>
  <c r="I43" i="24"/>
  <c r="H43" i="24"/>
  <c r="G43" i="24"/>
  <c r="F43" i="24"/>
  <c r="E43" i="24"/>
  <c r="C43" i="24"/>
  <c r="B35" i="24"/>
  <c r="B32" i="24"/>
  <c r="P27" i="24"/>
  <c r="O27" i="24"/>
  <c r="B25" i="24"/>
  <c r="L23" i="24"/>
  <c r="K23" i="24"/>
  <c r="J23" i="24"/>
  <c r="I23" i="24"/>
  <c r="H23" i="24"/>
  <c r="G23" i="24"/>
  <c r="F23" i="24"/>
  <c r="E23" i="24"/>
  <c r="C23" i="24"/>
  <c r="B35" i="30" l="1"/>
  <c r="B29" i="30"/>
  <c r="B30" i="30"/>
  <c r="B36" i="30"/>
  <c r="B4" i="32"/>
  <c r="B4" i="33"/>
  <c r="B4" i="30"/>
  <c r="B4" i="27"/>
  <c r="B4" i="26"/>
  <c r="C27" i="24"/>
  <c r="D4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<sst xmlns="http://schemas.openxmlformats.org/spreadsheetml/2006/main" count="381" uniqueCount="308">
  <si>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</si>
  <si>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</si>
  <si>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</si>
  <si>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</si>
  <si>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</si>
  <si>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</si>
  <si>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</si>
  <si>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</si>
  <si>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</si>
  <si>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</si>
  <si>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</si>
  <si>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</si>
  <si>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</si>
  <si>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</si>
  <si>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</si>
  <si>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</si>
  <si>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</si>
  <si>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</si>
  <si>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</si>
  <si>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</si>
  <si>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</si>
  <si>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</si>
  <si>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</si>
  <si>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</si>
  <si>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</si>
  <si>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</si>
  <si>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</si>
  <si>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</si>
  <si>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</si>
  <si>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</si>
  <si>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</si>
  <si>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</si>
  <si>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</si>
  <si>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</si>
  <si>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</si>
  <si>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</si>
  <si>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</si>
  <si>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</si>
  <si>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</si>
  <si>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</si>
  <si>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</si>
  <si>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</si>
  <si>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</si>
  <si>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</si>
  <si>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</si>
  <si>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</si>
  <si>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</si>
  <si>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</si>
  <si>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</si>
  <si>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</si>
  <si>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</si>
  <si>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</si>
  <si>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</si>
  <si>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</si>
  <si>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</si>
  <si>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</si>
  <si>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</si>
  <si>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</si>
  <si>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</si>
  <si>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</si>
  <si>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</si>
  <si>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</si>
  <si>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</si>
  <si>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</si>
  <si>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</si>
  <si>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</si>
  <si>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</si>
  <si>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</si>
  <si>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</si>
  <si>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</si>
  <si>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</si>
  <si>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</si>
  <si>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</si>
  <si>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</si>
  <si>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</si>
  <si>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</si>
  <si>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</si>
  <si>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</si>
  <si>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</si>
  <si>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</si>
  <si>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</si>
  <si>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</si>
  <si>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</si>
  <si>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</si>
  <si>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</si>
  <si>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</si>
  <si>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</si>
  <si>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</si>
  <si>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</si>
  <si>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</si>
  <si>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</si>
  <si>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</si>
  <si>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</si>
  <si>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</si>
  <si>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</si>
  <si>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</si>
  <si>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</si>
  <si>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</si>
  <si>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</si>
  <si>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</si>
  <si>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</si>
  <si>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</si>
  <si>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</si>
  <si>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</si>
  <si>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</si>
  <si>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</si>
  <si>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</si>
  <si>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</si>
  <si>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</si>
  <si>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</si>
  <si>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</si>
  <si>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</si>
  <si>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</si>
  <si>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</si>
  <si>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</si>
  <si>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</si>
  <si>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</si>
  <si>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</si>
  <si>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</si>
  <si>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</si>
  <si>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</si>
  <si>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</si>
  <si>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</si>
  <si>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</si>
  <si>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</si>
  <si>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</si>
  <si>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</si>
  <si>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</si>
  <si>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</si>
  <si>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</si>
  <si>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</si>
  <si>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</si>
  <si>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</si>
  <si>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</si>
  <si>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</si>
  <si>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</si>
  <si>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</si>
  <si>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</si>
  <si>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</si>
  <si>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</si>
  <si>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</si>
  <si>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</si>
  <si>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</si>
  <si>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</si>
  <si>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</si>
  <si>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</si>
  <si>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</si>
  <si>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</si>
  <si>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</si>
  <si>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</si>
  <si>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</si>
  <si>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</si>
  <si>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</si>
  <si>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</si>
  <si>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</si>
  <si>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</si>
  <si>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</si>
  <si>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</si>
  <si>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</si>
  <si>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</si>
  <si>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</si>
  <si>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</si>
  <si>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</si>
  <si>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</si>
  <si>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</si>
  <si>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</si>
  <si>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</si>
  <si>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</si>
  <si>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</si>
  <si>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</si>
  <si>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</si>
  <si>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</si>
  <si>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</si>
  <si>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</si>
  <si>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</si>
  <si>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</si>
  <si>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</si>
  <si>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</si>
  <si>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</si>
  <si>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</si>
  <si>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</si>
  <si>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</si>
  <si>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</si>
  <si>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</si>
  <si>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</si>
  <si>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</si>
  <si>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</si>
  <si>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</si>
  <si>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</si>
  <si>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</si>
  <si>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</si>
  <si>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</si>
  <si>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</si>
  <si>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</si>
  <si>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</si>
  <si>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</si>
  <si>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</si>
  <si>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</si>
  <si>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</si>
  <si>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</si>
  <si>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</si>
  <si>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</si>
  <si>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</si>
  <si>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</si>
  <si>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</si>
  <si>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</si>
  <si>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</si>
  <si>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</si>
  <si>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</si>
  <si>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</si>
  <si>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</si>
  <si>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</si>
  <si>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</si>
  <si>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</si>
  <si>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</si>
  <si>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</si>
  <si>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</si>
  <si>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</si>
  <si>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</si>
  <si>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</si>
  <si>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</si>
  <si>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</si>
  <si>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</si>
  <si>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</si>
  <si>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</si>
  <si>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</si>
  <si>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</si>
  <si>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</si>
  <si>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</si>
  <si>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</si>
  <si>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</si>
  <si>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</si>
  <si>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</si>
  <si>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</si>
  <si>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</si>
  <si>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</si>
  <si>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</si>
  <si>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</si>
  <si>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</si>
  <si>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</si>
  <si>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</si>
  <si>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</si>
  <si>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</si>
  <si>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</si>
  <si>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</si>
  <si>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</si>
  <si>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</si>
  <si>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</si>
  <si>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</si>
  <si>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</si>
  <si>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</si>
  <si>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</si>
  <si>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</si>
  <si>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</si>
  <si>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</si>
  <si>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</si>
  <si>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</si>
  <si>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</si>
  <si>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</si>
  <si>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</si>
  <si>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</si>
  <si>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</si>
  <si>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</si>
  <si>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</si>
  <si>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</si>
  <si>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</si>
  <si>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</si>
  <si>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</si>
  <si>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</si>
  <si>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</si>
  <si>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</si>
  <si>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</si>
  <si>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</si>
  <si>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</si>
  <si>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</si>
  <si>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</si>
  <si>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</si>
  <si>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</si>
  <si>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Austria</t>
  </si>
  <si>
    <t>de l'Autriche</t>
  </si>
  <si>
    <t>March 31,2026</t>
  </si>
  <si>
    <t>mars 31 2026</t>
  </si>
  <si>
    <t>Jan-March 2025</t>
  </si>
  <si>
    <t>janv.-mars 2025</t>
  </si>
  <si>
    <t>Jan-March 2026</t>
  </si>
  <si>
    <t>janv.-mars 2026</t>
  </si>
  <si>
    <t>Nicole Lalonde</t>
  </si>
  <si>
    <t>nicole.lalonde@tribunal.gc.ca</t>
  </si>
  <si>
    <t>343-574-8274</t>
  </si>
  <si>
    <t>Rhonda Heintzman</t>
  </si>
  <si>
    <t>rhonda.heintzman@tribunal.gc.ca</t>
  </si>
  <si>
    <t>613-558-5983</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</si>
  <si>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</si>
  <si>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</si>
  <si>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</si>
  <si>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</si>
  <si>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</si>
  <si>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AAAAAAAA</t>
  </si>
  <si>
    <t>oil and gas well casing</t>
  </si>
  <si>
    <t>tubages de puits de gaz et de pétrole</t>
  </si>
  <si>
    <t>The following goods are excluded:</t>
  </si>
  <si>
    <t>Les marchandises suivantes sont exclues:</t>
  </si>
  <si>
    <t>NQ-2026-001</t>
  </si>
  <si>
    <t>AAA</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</si>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</sst>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7">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1" fontId="7" fillId="0" borderId="0" xfId="0" applyNumberFormat="1" applyFont="1" applyAlignment="1">
      <alignment horizontal="left" vertical="top"/>
    </xf>
    <xf numFmtId="166" fontId="7" fillId="0" borderId="0" xfId="0" quotePrefix="1" applyNumberFormat="1" applyFont="1" applyAlignment="1">
      <alignment vertical="top"/>
    </xf>
    <xf numFmtId="15" fontId="7" fillId="0" borderId="0" xfId="0" quotePrefix="1" applyNumberFormat="1" applyFont="1"/>
    <xf numFmtId="0" fontId="7" fillId="0" borderId="0" xfId="0" applyFont="1" applyAlignment="1">
      <alignment vertical="top" wrapText="1"/>
    </xf>
    <xf numFmtId="0" fontId="20" fillId="9" borderId="0" xfId="0" applyFont="1" applyFill="1" applyAlignment="1">
      <alignment horizontal="center" vertical="top"/>
    </xf>
    <xf numFmtId="0" fontId="21" fillId="2" borderId="0" xfId="0" applyFont="1" applyFill="1" applyAlignment="1">
      <alignment horizontal="left" vertical="top"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14" fontId="13" fillId="4" borderId="13"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9" fillId="2" borderId="0" xfId="0" applyFont="1" applyFill="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8" fillId="6" borderId="25" xfId="0" applyFont="1" applyFill="1" applyBorder="1" applyAlignment="1">
      <alignment horizontal="center" vertical="center" wrapText="1"/>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34"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2" borderId="24" xfId="0" applyFont="1" applyFill="1" applyBorder="1" applyAlignment="1">
      <alignment horizontal="lef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9" fillId="2" borderId="13" xfId="0" applyFont="1" applyFill="1" applyBorder="1" applyAlignment="1">
      <alignment horizontal="lef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C12" sqref="C12"/>
    </sheetView>
  </sheetViews>
  <sheetFormatPr defaultColWidth="9.1796875" defaultRowHeight="14" x14ac:dyDescent="0.35"/>
  <cols>
    <col min="1" max="1" width="24.453125" style="41" bestFit="1" customWidth="1"/>
    <col min="2" max="2" width="20.54296875" style="4" bestFit="1" customWidth="1"/>
    <col min="3" max="3" width="22.1796875" style="4" bestFit="1" customWidth="1"/>
    <col min="4" max="4" width="12.81640625" style="4" bestFit="1" customWidth="1"/>
    <col min="5" max="16384" width="9.1796875" style="4"/>
  </cols>
  <sheetData>
    <row r="1" spans="1:6" s="67" customFormat="1" x14ac:dyDescent="0.35">
      <c r="A1" s="67" t="s">
        <v>68</v>
      </c>
      <c r="B1" s="67" t="s">
        <v>69</v>
      </c>
      <c r="C1" s="67" t="s">
        <v>70</v>
      </c>
      <c r="F1" s="67" t="s">
        <v>71</v>
      </c>
    </row>
    <row r="2" spans="1:6" x14ac:dyDescent="0.35">
      <c r="A2" s="41" t="s">
        <v>72</v>
      </c>
      <c r="B2" s="64" t="s">
        <v>302</v>
      </c>
      <c r="C2" s="64" t="str">
        <f>B2</f>
        <v>NQ-2026-001</v>
      </c>
      <c r="F2" s="4" t="s">
        <v>178</v>
      </c>
    </row>
    <row r="3" spans="1:6" x14ac:dyDescent="0.35">
      <c r="A3" s="63" t="s">
        <v>73</v>
      </c>
      <c r="B3" s="4" t="s">
        <v>298</v>
      </c>
      <c r="C3" s="4" t="s">
        <v>299</v>
      </c>
      <c r="F3" s="4" t="s">
        <v>179</v>
      </c>
    </row>
    <row r="4" spans="1:6" x14ac:dyDescent="0.35">
      <c r="A4" s="63" t="s">
        <v>142</v>
      </c>
      <c r="B4" s="64" t="s">
        <v>259</v>
      </c>
      <c r="C4" s="64" t="s">
        <v>260</v>
      </c>
      <c r="F4" s="4" t="s">
        <v>180</v>
      </c>
    </row>
    <row r="5" spans="1:6" ht="28" x14ac:dyDescent="0.35">
      <c r="A5" s="65" t="s">
        <v>200</v>
      </c>
      <c r="B5" s="64" t="s">
        <v>278</v>
      </c>
      <c r="C5" s="64" t="s">
        <v>279</v>
      </c>
      <c r="D5" s="97" t="s">
        <v>251</v>
      </c>
    </row>
    <row r="6" spans="1:6" x14ac:dyDescent="0.35">
      <c r="A6" s="41" t="s">
        <v>195</v>
      </c>
      <c r="B6" s="42">
        <v>2023</v>
      </c>
      <c r="C6" s="42">
        <f>B6</f>
        <v>2023</v>
      </c>
      <c r="F6" s="68" t="s">
        <v>204</v>
      </c>
    </row>
    <row r="7" spans="1:6" x14ac:dyDescent="0.35">
      <c r="A7" s="41" t="s">
        <v>196</v>
      </c>
      <c r="B7" s="43" t="s">
        <v>280</v>
      </c>
      <c r="C7" s="96" t="s">
        <v>281</v>
      </c>
      <c r="F7" s="64" t="s">
        <v>266</v>
      </c>
    </row>
    <row r="8" spans="1:6" x14ac:dyDescent="0.35">
      <c r="A8" s="41" t="s">
        <v>197</v>
      </c>
      <c r="B8" s="114">
        <v>2026</v>
      </c>
      <c r="C8" s="114">
        <f>B8</f>
        <v>2026</v>
      </c>
      <c r="F8" s="64" t="s">
        <v>265</v>
      </c>
    </row>
    <row r="9" spans="1:6" x14ac:dyDescent="0.35">
      <c r="A9" s="63" t="s">
        <v>182</v>
      </c>
      <c r="B9" s="4" t="s">
        <v>282</v>
      </c>
      <c r="C9" s="4" t="s">
        <v>283</v>
      </c>
      <c r="F9" s="69" t="s">
        <v>205</v>
      </c>
    </row>
    <row r="10" spans="1:6" x14ac:dyDescent="0.35">
      <c r="A10" s="63" t="s">
        <v>183</v>
      </c>
      <c r="B10" s="4" t="s">
        <v>284</v>
      </c>
      <c r="C10" s="4" t="s">
        <v>285</v>
      </c>
    </row>
    <row r="11" spans="1:6" x14ac:dyDescent="0.35">
      <c r="A11" s="63" t="s">
        <v>74</v>
      </c>
      <c r="B11" s="115" t="s">
        <v>304</v>
      </c>
      <c r="C11" s="115" t="s">
        <v>305</v>
      </c>
    </row>
    <row r="13" spans="1:6" x14ac:dyDescent="0.35">
      <c r="A13" s="63" t="s">
        <v>201</v>
      </c>
      <c r="B13" s="64" t="s">
        <v>286</v>
      </c>
      <c r="C13" s="64" t="s">
        <v>287</v>
      </c>
      <c r="D13" s="64" t="s">
        <v>288</v>
      </c>
    </row>
    <row r="14" spans="1:6" x14ac:dyDescent="0.35">
      <c r="A14" s="63" t="s">
        <v>202</v>
      </c>
      <c r="B14" s="64" t="s">
        <v>289</v>
      </c>
      <c r="C14" s="64" t="s">
        <v>290</v>
      </c>
      <c r="D14" s="64" t="s">
        <v>291</v>
      </c>
    </row>
    <row r="16" spans="1:6" x14ac:dyDescent="0.35">
      <c r="A16" s="41" t="s">
        <v>75</v>
      </c>
      <c r="B16" s="64" t="s">
        <v>292</v>
      </c>
      <c r="C16" s="64" t="s">
        <v>293</v>
      </c>
    </row>
    <row r="17" spans="1:4" s="64" customFormat="1" x14ac:dyDescent="0.35">
      <c r="A17" s="66" t="s">
        <v>203</v>
      </c>
      <c r="B17" s="4"/>
      <c r="C17" s="4"/>
    </row>
    <row r="19" spans="1:4" x14ac:dyDescent="0.35">
      <c r="A19" s="41" t="s">
        <v>76</v>
      </c>
      <c r="B19" s="43" t="s">
        <v>191</v>
      </c>
      <c r="C19" s="43" t="s">
        <v>191</v>
      </c>
    </row>
    <row r="20" spans="1:4" x14ac:dyDescent="0.35">
      <c r="A20" s="41" t="s">
        <v>77</v>
      </c>
      <c r="B20" s="116" t="s">
        <v>294</v>
      </c>
      <c r="C20" s="43"/>
    </row>
    <row r="21" spans="1:4" x14ac:dyDescent="0.35">
      <c r="A21" s="41" t="s">
        <v>78</v>
      </c>
      <c r="B21" s="43" t="s">
        <v>190</v>
      </c>
      <c r="C21" s="43"/>
    </row>
    <row r="23" spans="1:4" x14ac:dyDescent="0.35">
      <c r="A23" s="118" t="s">
        <v>245</v>
      </c>
      <c r="B23" s="118"/>
      <c r="C23" s="118"/>
      <c r="D23" s="118"/>
    </row>
    <row r="24" spans="1:4" x14ac:dyDescent="0.35">
      <c r="A24" s="41" t="s">
        <v>240</v>
      </c>
      <c r="B24" s="4" t="s">
        <v>241</v>
      </c>
      <c r="C24" s="4" t="s">
        <v>243</v>
      </c>
      <c r="D24" s="41" t="str">
        <f>IF(Intro!$G$19="English",B24,C24)</f>
        <v>Yes</v>
      </c>
    </row>
    <row r="25" spans="1:4" x14ac:dyDescent="0.35">
      <c r="B25" s="4" t="s">
        <v>242</v>
      </c>
      <c r="C25" s="4" t="s">
        <v>244</v>
      </c>
      <c r="D25" s="41" t="str">
        <f>IF(Intro!$G$19="English",B25,C25)</f>
        <v>No</v>
      </c>
    </row>
  </sheetData>
  <sheetProtection algorithmName="SHA-512" hashValue="8nmhRZ15rywKBBWzSGF57Ap0SjIA8MHKwai/UBePiThBhLq3cPJ5kCk0xnz8LIwoVbIS56gR6sCbWbjZ3CL7vw==" saltValue="SxbCwklSjQXPZKHxKE0VCA=="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98"/>
  <sheetViews>
    <sheetView showGridLines="0" tabSelected="1" zoomScaleNormal="100" workbookViewId="0">
      <selection activeCell="E20" sqref="E20"/>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27" style="3" hidden="1" customWidth="1"/>
    <col min="16" max="16" width="28.54296875" style="3" hidden="1" customWidth="1"/>
    <col min="17" max="20" width="10.1796875" style="3" customWidth="1"/>
    <col min="21" max="22" width="8.81640625" style="3" customWidth="1"/>
    <col min="23" max="23" width="9.453125" style="3" customWidth="1"/>
    <col min="24" max="16384" width="9.453125" style="3"/>
  </cols>
  <sheetData>
    <row r="1" spans="1:23" x14ac:dyDescent="0.35">
      <c r="O1" s="14" t="s">
        <v>275</v>
      </c>
      <c r="P1" s="14" t="s">
        <v>275</v>
      </c>
    </row>
    <row r="2" spans="1:23" x14ac:dyDescent="0.35">
      <c r="B2" s="15" t="s">
        <v>0</v>
      </c>
      <c r="C2" s="15"/>
      <c r="D2" s="15"/>
      <c r="O2" s="1" t="s">
        <v>69</v>
      </c>
      <c r="P2" s="14" t="s">
        <v>79</v>
      </c>
    </row>
    <row r="3" spans="1:23" x14ac:dyDescent="0.35">
      <c r="B3" s="6"/>
      <c r="C3" s="6"/>
      <c r="D3" s="6"/>
      <c r="O3" s="5"/>
      <c r="P3" s="5"/>
    </row>
    <row r="4" spans="1:23" s="1" customFormat="1" x14ac:dyDescent="0.35">
      <c r="A4" s="16"/>
      <c r="B4" s="171" t="s">
        <v>206</v>
      </c>
      <c r="C4" s="172"/>
      <c r="D4" s="172"/>
      <c r="E4" s="172"/>
      <c r="F4" s="172"/>
      <c r="G4" s="172"/>
      <c r="H4" s="172"/>
      <c r="I4" s="172"/>
      <c r="J4" s="172"/>
      <c r="K4" s="172"/>
      <c r="L4" s="173"/>
      <c r="M4" s="7"/>
      <c r="N4" s="7"/>
      <c r="O4" s="8"/>
      <c r="P4" s="8"/>
    </row>
    <row r="5" spans="1:23" s="1" customFormat="1" x14ac:dyDescent="0.35">
      <c r="A5" s="16"/>
      <c r="B5" s="174" t="str">
        <f>Variables!B2</f>
        <v>NQ-2026-001</v>
      </c>
      <c r="C5" s="175"/>
      <c r="D5" s="175"/>
      <c r="E5" s="175"/>
      <c r="F5" s="175"/>
      <c r="G5" s="175"/>
      <c r="H5" s="175"/>
      <c r="I5" s="175"/>
      <c r="J5" s="175"/>
      <c r="K5" s="175"/>
      <c r="L5" s="176"/>
      <c r="M5" s="7"/>
      <c r="N5" s="7"/>
      <c r="O5" s="8"/>
      <c r="P5" s="8"/>
    </row>
    <row r="6" spans="1:23" s="9" customFormat="1" x14ac:dyDescent="0.35">
      <c r="A6" s="16"/>
      <c r="B6" s="180" t="str">
        <f>UPPER(Variables!B3&amp;" | "&amp;Variables!C3)</f>
        <v>OIL AND GAS WELL CASING | TUBAGES DE PUITS DE GAZ ET DE PÉTROLE</v>
      </c>
      <c r="C6" s="181"/>
      <c r="D6" s="181"/>
      <c r="E6" s="181"/>
      <c r="F6" s="181"/>
      <c r="G6" s="181"/>
      <c r="H6" s="181"/>
      <c r="I6" s="181"/>
      <c r="J6" s="181"/>
      <c r="K6" s="181"/>
      <c r="L6" s="182"/>
      <c r="O6" s="17"/>
      <c r="P6" s="17"/>
    </row>
    <row r="7" spans="1:23" s="9" customFormat="1" x14ac:dyDescent="0.35">
      <c r="A7" s="16"/>
      <c r="B7" s="18"/>
      <c r="C7" s="18"/>
      <c r="D7" s="18"/>
      <c r="E7" s="19"/>
      <c r="F7" s="19"/>
      <c r="G7" s="19"/>
      <c r="H7" s="19"/>
      <c r="I7" s="19"/>
      <c r="J7" s="19"/>
      <c r="K7" s="19"/>
      <c r="L7" s="19"/>
      <c r="O7" s="17"/>
      <c r="P7" s="17"/>
    </row>
    <row r="8" spans="1:23" s="1" customFormat="1" x14ac:dyDescent="0.35">
      <c r="A8" s="16"/>
      <c r="B8" s="177" t="s">
        <v>207</v>
      </c>
      <c r="C8" s="178"/>
      <c r="D8" s="178"/>
      <c r="E8" s="178"/>
      <c r="F8" s="178"/>
      <c r="G8" s="178"/>
      <c r="H8" s="178"/>
      <c r="I8" s="178"/>
      <c r="J8" s="178"/>
      <c r="K8" s="178"/>
      <c r="L8" s="179"/>
      <c r="M8" s="7"/>
      <c r="N8" s="7"/>
      <c r="O8" s="8"/>
      <c r="P8" s="8"/>
    </row>
    <row r="9" spans="1:23" x14ac:dyDescent="0.35">
      <c r="B9" s="20"/>
      <c r="C9" s="21"/>
      <c r="D9" s="21"/>
      <c r="E9" s="22"/>
      <c r="F9" s="22"/>
      <c r="G9" s="22"/>
      <c r="H9" s="22"/>
      <c r="I9" s="22"/>
      <c r="J9" s="22"/>
      <c r="K9" s="22"/>
      <c r="L9" s="23"/>
      <c r="O9" s="119" t="s">
        <v>252</v>
      </c>
      <c r="P9" s="119"/>
    </row>
    <row r="10" spans="1:23" s="29" customFormat="1" x14ac:dyDescent="0.35">
      <c r="A10" s="46"/>
      <c r="B10" s="125"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Austria. Your firm's knowledge and experience would aid the Tribunal in the proper conduct of its inquiry by helping it better understand the Canadian market for oil and gas well casing. The Tribunal therefore requests a response to this questionnaire from your firm.</v>
      </c>
      <c r="C10" s="126"/>
      <c r="D10" s="126"/>
      <c r="E10" s="126"/>
      <c r="F10" s="126"/>
      <c r="G10" s="39"/>
      <c r="H10" s="186" t="str">
        <f>"Le Tribunal canadien du commerce extérieur (le Tribunal) a ouvert une enquête concernant "&amp;Variables!C4&amp;" de "&amp;Variables!C3&amp;" (tels que définis ci-dessous) originaires ou exportés "&amp;Variables!C5&amp;". Les connaissances et l'expérience de votre entreprise aideraient le Tribunal à mener correctement son enquête en lui permettant de mieux comprendre le marché canadien des "&amp;Variables!C3&amp;". Le Tribunal demande donc à votre entreprise de répondre à ce questionnaire."</f>
        <v>Le Tribunal canadien du commerce extérieur (le Tribunal) a ouvert une enquête concernant le dumping de tubages de puits de gaz et de pétrole (tels que définis ci-dessous) originaires ou exportés de l'Autriche.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v>
      </c>
      <c r="I10" s="186"/>
      <c r="J10" s="186"/>
      <c r="K10" s="186"/>
      <c r="L10" s="187"/>
      <c r="N10" s="36"/>
      <c r="O10" s="119"/>
      <c r="P10" s="119"/>
      <c r="Q10" s="36"/>
      <c r="R10" s="36"/>
      <c r="S10" s="36"/>
      <c r="T10" s="36"/>
      <c r="U10" s="36"/>
      <c r="V10" s="36"/>
      <c r="W10" s="36"/>
    </row>
    <row r="11" spans="1:23" s="29" customFormat="1" x14ac:dyDescent="0.35">
      <c r="A11" s="46"/>
      <c r="B11" s="125"/>
      <c r="C11" s="126"/>
      <c r="D11" s="126"/>
      <c r="E11" s="126"/>
      <c r="F11" s="126"/>
      <c r="G11" s="80"/>
      <c r="H11" s="186"/>
      <c r="I11" s="186"/>
      <c r="J11" s="186"/>
      <c r="K11" s="186"/>
      <c r="L11" s="187"/>
      <c r="N11" s="36"/>
      <c r="O11" s="119"/>
      <c r="P11" s="119"/>
      <c r="Q11" s="36"/>
      <c r="R11" s="36"/>
      <c r="S11" s="36"/>
      <c r="T11" s="36"/>
      <c r="U11" s="36"/>
      <c r="V11" s="36"/>
      <c r="W11" s="36"/>
    </row>
    <row r="12" spans="1:23" s="29" customFormat="1" x14ac:dyDescent="0.35">
      <c r="A12" s="46"/>
      <c r="B12" s="125"/>
      <c r="C12" s="126"/>
      <c r="D12" s="126"/>
      <c r="E12" s="126"/>
      <c r="F12" s="126"/>
      <c r="G12" s="80"/>
      <c r="H12" s="186"/>
      <c r="I12" s="186"/>
      <c r="J12" s="186"/>
      <c r="K12" s="186"/>
      <c r="L12" s="187"/>
      <c r="N12" s="36"/>
      <c r="O12" s="119"/>
      <c r="P12" s="119"/>
      <c r="Q12" s="36"/>
      <c r="R12" s="36"/>
      <c r="S12" s="36"/>
      <c r="T12" s="36"/>
      <c r="U12" s="36"/>
      <c r="V12" s="36"/>
      <c r="W12" s="36"/>
    </row>
    <row r="13" spans="1:23" s="29" customFormat="1" x14ac:dyDescent="0.35">
      <c r="A13" s="46"/>
      <c r="B13" s="125"/>
      <c r="C13" s="126"/>
      <c r="D13" s="126"/>
      <c r="E13" s="126"/>
      <c r="F13" s="126"/>
      <c r="G13" s="80"/>
      <c r="H13" s="186"/>
      <c r="I13" s="186"/>
      <c r="J13" s="186"/>
      <c r="K13" s="186"/>
      <c r="L13" s="187"/>
      <c r="N13" s="36"/>
      <c r="O13" s="119"/>
      <c r="P13" s="119"/>
      <c r="Q13" s="36"/>
      <c r="R13" s="36"/>
      <c r="S13" s="36"/>
      <c r="T13" s="36"/>
      <c r="U13" s="36"/>
      <c r="V13" s="36"/>
      <c r="W13" s="36"/>
    </row>
    <row r="14" spans="1:23" s="29" customFormat="1" ht="36" customHeight="1" x14ac:dyDescent="0.35">
      <c r="A14" s="46"/>
      <c r="B14" s="125"/>
      <c r="C14" s="126"/>
      <c r="D14" s="126"/>
      <c r="E14" s="126"/>
      <c r="F14" s="126"/>
      <c r="G14" s="80"/>
      <c r="H14" s="186"/>
      <c r="I14" s="186"/>
      <c r="J14" s="186"/>
      <c r="K14" s="186"/>
      <c r="L14" s="187"/>
      <c r="N14" s="36"/>
      <c r="O14" s="119"/>
      <c r="P14" s="119"/>
      <c r="Q14" s="36"/>
      <c r="R14" s="36"/>
      <c r="S14" s="36"/>
      <c r="T14" s="36"/>
      <c r="U14" s="36"/>
      <c r="V14" s="36"/>
      <c r="W14" s="36"/>
    </row>
    <row r="15" spans="1:23" s="29" customFormat="1" x14ac:dyDescent="0.35">
      <c r="A15" s="46"/>
      <c r="B15" s="58"/>
      <c r="C15" s="59"/>
      <c r="D15" s="59"/>
      <c r="E15" s="59"/>
      <c r="F15" s="59"/>
      <c r="G15" s="59"/>
      <c r="H15" s="59"/>
      <c r="I15" s="59"/>
      <c r="J15" s="59"/>
      <c r="K15" s="59"/>
      <c r="L15" s="60"/>
      <c r="N15" s="36"/>
      <c r="O15" s="119"/>
      <c r="P15" s="119"/>
      <c r="Q15" s="36"/>
      <c r="R15" s="36"/>
      <c r="S15" s="36"/>
      <c r="T15" s="36"/>
      <c r="U15" s="36"/>
      <c r="V15" s="36"/>
      <c r="W15" s="36"/>
    </row>
    <row r="16" spans="1:23" s="9" customFormat="1" x14ac:dyDescent="0.35">
      <c r="A16" s="16"/>
      <c r="B16" s="18"/>
      <c r="C16" s="18"/>
      <c r="D16" s="18"/>
      <c r="E16" s="19"/>
      <c r="F16" s="19"/>
      <c r="G16" s="19"/>
      <c r="H16" s="19"/>
      <c r="I16" s="19"/>
      <c r="J16" s="19"/>
      <c r="K16" s="19"/>
      <c r="L16" s="19"/>
      <c r="O16" s="17"/>
      <c r="P16" s="17"/>
    </row>
    <row r="17" spans="1:23" s="1" customFormat="1" x14ac:dyDescent="0.35">
      <c r="A17" s="16"/>
      <c r="B17" s="137" t="s">
        <v>208</v>
      </c>
      <c r="C17" s="138"/>
      <c r="D17" s="138"/>
      <c r="E17" s="138"/>
      <c r="F17" s="138"/>
      <c r="G17" s="138"/>
      <c r="H17" s="138"/>
      <c r="I17" s="138"/>
      <c r="J17" s="138"/>
      <c r="K17" s="138"/>
      <c r="L17" s="139"/>
      <c r="M17" s="7"/>
      <c r="N17" s="7"/>
      <c r="O17" s="8"/>
      <c r="P17" s="8"/>
    </row>
    <row r="18" spans="1:23" x14ac:dyDescent="0.35">
      <c r="B18" s="20"/>
      <c r="C18" s="21"/>
      <c r="D18" s="21"/>
      <c r="E18" s="22"/>
      <c r="F18" s="22"/>
      <c r="G18" s="22"/>
      <c r="H18" s="22"/>
      <c r="I18" s="22"/>
      <c r="J18" s="22"/>
      <c r="K18" s="22"/>
      <c r="L18" s="23"/>
    </row>
    <row r="19" spans="1:23" x14ac:dyDescent="0.35">
      <c r="B19" s="188" t="s">
        <v>80</v>
      </c>
      <c r="C19" s="189"/>
      <c r="D19" s="189"/>
      <c r="E19" s="189"/>
      <c r="F19" s="189"/>
      <c r="G19" s="140" t="s">
        <v>69</v>
      </c>
      <c r="H19" s="190" t="s">
        <v>171</v>
      </c>
      <c r="I19" s="190"/>
      <c r="J19" s="190"/>
      <c r="K19" s="190"/>
      <c r="L19" s="191"/>
      <c r="O19" s="24"/>
    </row>
    <row r="20" spans="1:23" x14ac:dyDescent="0.35">
      <c r="B20" s="188"/>
      <c r="C20" s="189"/>
      <c r="D20" s="189"/>
      <c r="E20" s="189"/>
      <c r="F20" s="189"/>
      <c r="G20" s="141"/>
      <c r="H20" s="190"/>
      <c r="I20" s="190"/>
      <c r="J20" s="190"/>
      <c r="K20" s="190"/>
      <c r="L20" s="191"/>
      <c r="O20" s="24"/>
    </row>
    <row r="21" spans="1:23" s="29" customFormat="1" x14ac:dyDescent="0.3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35">
      <c r="A22" s="16"/>
      <c r="B22" s="18"/>
      <c r="C22" s="18"/>
      <c r="D22" s="18"/>
      <c r="E22" s="19"/>
      <c r="F22" s="19"/>
      <c r="G22" s="19"/>
      <c r="H22" s="19"/>
      <c r="I22" s="19"/>
      <c r="J22" s="19"/>
      <c r="K22" s="19"/>
      <c r="L22" s="19"/>
      <c r="O22" s="17"/>
      <c r="P22" s="17"/>
    </row>
    <row r="23" spans="1:23" s="1" customFormat="1" x14ac:dyDescent="0.35">
      <c r="A23" s="16"/>
      <c r="B23" s="137" t="str">
        <f>IF(Intro!$G$19="English",O23,P23)</f>
        <v>DEFINITION OF "THE GOODS"</v>
      </c>
      <c r="C23" s="138" t="str">
        <f>UPPER(IF(Intro!$G$19="English",P23,Q23))</f>
        <v>LA DÉFINITION "DES MARCHANDISES"</v>
      </c>
      <c r="D23" s="138"/>
      <c r="E23" s="138" t="str">
        <f>UPPER(IF(Intro!$G$19="English",Q23,R23))</f>
        <v/>
      </c>
      <c r="F23" s="138" t="str">
        <f>UPPER(IF(Intro!$G$19="English",R23,S23))</f>
        <v/>
      </c>
      <c r="G23" s="138" t="str">
        <f>UPPER(IF(Intro!$G$19="English",S23,T23))</f>
        <v/>
      </c>
      <c r="H23" s="138" t="str">
        <f>UPPER(IF(Intro!$G$19="English",T23,U23))</f>
        <v/>
      </c>
      <c r="I23" s="138" t="str">
        <f>UPPER(IF(Intro!$G$19="English",U23,V23))</f>
        <v/>
      </c>
      <c r="J23" s="138" t="str">
        <f>UPPER(IF(Intro!$G$19="English",V23,W23))</f>
        <v/>
      </c>
      <c r="K23" s="138" t="str">
        <f>UPPER(IF(Intro!$G$19="English",W23,X23))</f>
        <v/>
      </c>
      <c r="L23" s="139" t="str">
        <f>UPPER(IF(Intro!$G$19="English",X23,Y23))</f>
        <v/>
      </c>
      <c r="M23" s="9"/>
      <c r="N23" s="7"/>
      <c r="O23" s="9" t="s">
        <v>209</v>
      </c>
      <c r="P23" s="9" t="s">
        <v>210</v>
      </c>
    </row>
    <row r="24" spans="1:23" x14ac:dyDescent="0.35">
      <c r="B24" s="20"/>
      <c r="C24" s="21"/>
      <c r="D24" s="21"/>
      <c r="E24" s="22"/>
      <c r="F24" s="22"/>
      <c r="G24" s="22"/>
      <c r="H24" s="22"/>
      <c r="I24" s="22"/>
      <c r="J24" s="22"/>
      <c r="K24" s="22"/>
      <c r="L24" s="23"/>
    </row>
    <row r="25" spans="1:23" s="29" customFormat="1" x14ac:dyDescent="0.35">
      <c r="A25" s="46"/>
      <c r="B25" s="125" t="str">
        <f>IF(Intro!$G$19="English",O25,P25)</f>
        <v>References to "the goods" in this questionnaire refer to:</v>
      </c>
      <c r="C25" s="126"/>
      <c r="D25" s="126"/>
      <c r="E25" s="126"/>
      <c r="F25" s="126"/>
      <c r="G25" s="126"/>
      <c r="H25" s="126"/>
      <c r="I25" s="126"/>
      <c r="J25" s="126"/>
      <c r="K25" s="126"/>
      <c r="L25" s="127"/>
      <c r="N25" s="36"/>
      <c r="O25" s="3" t="s">
        <v>133</v>
      </c>
      <c r="P25" s="3" t="s">
        <v>134</v>
      </c>
      <c r="Q25" s="36"/>
      <c r="R25" s="36"/>
      <c r="S25" s="36"/>
      <c r="T25" s="36"/>
      <c r="U25" s="36"/>
      <c r="V25" s="36"/>
      <c r="W25" s="36"/>
    </row>
    <row r="26" spans="1:23" x14ac:dyDescent="0.35">
      <c r="B26" s="20"/>
      <c r="C26" s="21"/>
      <c r="D26" s="21"/>
      <c r="E26" s="22"/>
      <c r="F26" s="22"/>
      <c r="G26" s="22"/>
      <c r="H26" s="22"/>
      <c r="I26" s="22"/>
      <c r="J26" s="22"/>
      <c r="K26" s="22"/>
      <c r="L26" s="23"/>
    </row>
    <row r="27" spans="1:23" s="29" customFormat="1" x14ac:dyDescent="0.35">
      <c r="A27" s="46"/>
      <c r="B27" s="57"/>
      <c r="C27" s="142" t="str">
        <f>IF(Intro!$G$19="English",O27,P27)</f>
        <v>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v>
      </c>
      <c r="D27" s="143"/>
      <c r="E27" s="143"/>
      <c r="F27" s="143"/>
      <c r="G27" s="143"/>
      <c r="H27" s="143"/>
      <c r="I27" s="143"/>
      <c r="J27" s="143"/>
      <c r="K27" s="144"/>
      <c r="L27" s="40"/>
      <c r="N27" s="36"/>
      <c r="O27" s="3" t="str">
        <f>Variables!B16</f>
        <v>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v>
      </c>
      <c r="P27" s="3" t="str">
        <f>Variables!C16</f>
        <v>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v>
      </c>
      <c r="Q27" s="36"/>
      <c r="R27" s="36"/>
      <c r="S27" s="36"/>
      <c r="T27" s="36"/>
      <c r="U27" s="36"/>
      <c r="V27" s="36"/>
      <c r="W27" s="36"/>
    </row>
    <row r="28" spans="1:23" s="29" customFormat="1" x14ac:dyDescent="0.35">
      <c r="A28" s="46"/>
      <c r="B28" s="57"/>
      <c r="C28" s="145"/>
      <c r="D28" s="146"/>
      <c r="E28" s="146"/>
      <c r="F28" s="146"/>
      <c r="G28" s="146"/>
      <c r="H28" s="146"/>
      <c r="I28" s="146"/>
      <c r="J28" s="146"/>
      <c r="K28" s="147"/>
      <c r="L28" s="81"/>
      <c r="N28" s="36"/>
      <c r="O28" s="3"/>
      <c r="P28" s="3"/>
      <c r="Q28" s="36"/>
      <c r="R28" s="36"/>
      <c r="S28" s="36"/>
      <c r="T28" s="36"/>
      <c r="U28" s="36"/>
      <c r="V28" s="36"/>
      <c r="W28" s="36"/>
    </row>
    <row r="29" spans="1:23" s="29" customFormat="1" x14ac:dyDescent="0.35">
      <c r="A29" s="46"/>
      <c r="B29" s="57"/>
      <c r="C29" s="145"/>
      <c r="D29" s="146"/>
      <c r="E29" s="146"/>
      <c r="F29" s="146"/>
      <c r="G29" s="146"/>
      <c r="H29" s="146"/>
      <c r="I29" s="146"/>
      <c r="J29" s="146"/>
      <c r="K29" s="147"/>
      <c r="L29" s="81"/>
      <c r="N29" s="36"/>
      <c r="O29" s="3"/>
      <c r="P29" s="3"/>
      <c r="Q29" s="36"/>
      <c r="R29" s="36"/>
      <c r="S29" s="36"/>
      <c r="T29" s="36"/>
      <c r="U29" s="36"/>
      <c r="V29" s="36"/>
      <c r="W29" s="36"/>
    </row>
    <row r="30" spans="1:23" s="29" customFormat="1" x14ac:dyDescent="0.35">
      <c r="A30" s="46"/>
      <c r="B30" s="57"/>
      <c r="C30" s="148"/>
      <c r="D30" s="149"/>
      <c r="E30" s="149"/>
      <c r="F30" s="149"/>
      <c r="G30" s="149"/>
      <c r="H30" s="149"/>
      <c r="I30" s="149"/>
      <c r="J30" s="149"/>
      <c r="K30" s="150"/>
      <c r="L30" s="81"/>
      <c r="N30" s="36"/>
      <c r="O30" s="3"/>
      <c r="P30" s="3"/>
      <c r="Q30" s="36"/>
      <c r="R30" s="36"/>
      <c r="S30" s="36"/>
      <c r="T30" s="36"/>
      <c r="U30" s="36"/>
      <c r="V30" s="36"/>
      <c r="W30" s="36"/>
    </row>
    <row r="31" spans="1:23" x14ac:dyDescent="0.35">
      <c r="B31" s="20"/>
      <c r="C31" s="21"/>
      <c r="D31" s="21"/>
      <c r="E31" s="22"/>
      <c r="F31" s="22"/>
      <c r="G31" s="22"/>
      <c r="H31" s="22"/>
      <c r="I31" s="22"/>
      <c r="J31" s="22"/>
      <c r="K31" s="22"/>
      <c r="L31" s="23"/>
    </row>
    <row r="32" spans="1:23" s="29" customFormat="1" x14ac:dyDescent="0.35">
      <c r="A32" s="46"/>
      <c r="B32" s="125" t="str">
        <f>IF(Intro!$G$19="English",O32,P32)</f>
        <v>For additional details, view the Info tab.</v>
      </c>
      <c r="C32" s="126"/>
      <c r="D32" s="126"/>
      <c r="E32" s="126"/>
      <c r="F32" s="126"/>
      <c r="G32" s="126"/>
      <c r="H32" s="126"/>
      <c r="I32" s="126"/>
      <c r="J32" s="126"/>
      <c r="K32" s="126"/>
      <c r="L32" s="127"/>
      <c r="N32" s="36"/>
      <c r="O32" s="3" t="s">
        <v>123</v>
      </c>
      <c r="P32" s="3" t="s">
        <v>124</v>
      </c>
      <c r="Q32" s="36"/>
      <c r="R32" s="36"/>
      <c r="S32" s="36"/>
      <c r="T32" s="36"/>
      <c r="U32" s="36"/>
      <c r="V32" s="36"/>
      <c r="W32" s="36"/>
    </row>
    <row r="33" spans="1:23" s="29" customFormat="1" x14ac:dyDescent="0.35">
      <c r="A33" s="46"/>
      <c r="B33" s="58"/>
      <c r="C33" s="59"/>
      <c r="D33" s="59"/>
      <c r="E33" s="59"/>
      <c r="F33" s="59"/>
      <c r="G33" s="59"/>
      <c r="H33" s="59"/>
      <c r="I33" s="59"/>
      <c r="J33" s="59"/>
      <c r="K33" s="59"/>
      <c r="L33" s="60"/>
      <c r="N33" s="36"/>
      <c r="O33" s="36"/>
      <c r="P33" s="36"/>
      <c r="Q33" s="36"/>
      <c r="R33" s="36"/>
      <c r="S33" s="36"/>
      <c r="T33" s="36"/>
      <c r="U33" s="36"/>
      <c r="V33" s="36"/>
      <c r="W33" s="36"/>
    </row>
    <row r="34" spans="1:23" s="9" customFormat="1" x14ac:dyDescent="0.35">
      <c r="A34" s="16"/>
      <c r="B34" s="18"/>
      <c r="C34" s="18"/>
      <c r="D34" s="18"/>
      <c r="E34" s="19"/>
      <c r="F34" s="19"/>
      <c r="G34" s="19"/>
      <c r="H34" s="19"/>
      <c r="I34" s="19"/>
      <c r="J34" s="19"/>
      <c r="K34" s="19"/>
      <c r="L34" s="19"/>
      <c r="O34" s="17"/>
      <c r="P34" s="17"/>
    </row>
    <row r="35" spans="1:23" s="1" customFormat="1" x14ac:dyDescent="0.35">
      <c r="A35" s="16"/>
      <c r="B35" s="137" t="str">
        <f>UPPER(IF(Intro!$G$19="English",O35,P35))</f>
        <v>DO YOU NEED TO COMPLETE THIS QUESTIONNAIRE?</v>
      </c>
      <c r="C35" s="138"/>
      <c r="D35" s="138"/>
      <c r="E35" s="138"/>
      <c r="F35" s="138"/>
      <c r="G35" s="138"/>
      <c r="H35" s="138"/>
      <c r="I35" s="138"/>
      <c r="J35" s="138"/>
      <c r="K35" s="138"/>
      <c r="L35" s="139"/>
      <c r="M35" s="7"/>
      <c r="N35" s="7"/>
      <c r="O35" s="3" t="s">
        <v>211</v>
      </c>
      <c r="P35" s="3" t="s">
        <v>248</v>
      </c>
    </row>
    <row r="36" spans="1:23" x14ac:dyDescent="0.35">
      <c r="B36" s="20"/>
      <c r="C36" s="21"/>
      <c r="D36" s="21"/>
      <c r="E36" s="22"/>
      <c r="F36" s="22"/>
      <c r="G36" s="22"/>
      <c r="H36" s="22"/>
      <c r="I36" s="22"/>
      <c r="J36" s="22"/>
      <c r="K36" s="22"/>
      <c r="L36" s="23"/>
    </row>
    <row r="37" spans="1:23" x14ac:dyDescent="0.35">
      <c r="B37" s="183" t="str">
        <f>IF(Intro!$G$19="English",O37,P37)</f>
        <v>Has your union represented employees at firms that produced the goods since January 1, 2023?</v>
      </c>
      <c r="C37" s="184"/>
      <c r="D37" s="184"/>
      <c r="E37" s="184"/>
      <c r="F37" s="184"/>
      <c r="G37" s="184"/>
      <c r="H37" s="184"/>
      <c r="I37" s="184"/>
      <c r="J37" s="184"/>
      <c r="K37" s="184"/>
      <c r="L37" s="185"/>
      <c r="O37" s="24" t="str">
        <f>"Has your union represented employees at firms that produced the goods since January 1, "&amp;Variables!B6&amp;"?"</f>
        <v>Has your union represented employees at firms that produced the goods since January 1, 2023?</v>
      </c>
      <c r="P3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38" spans="1:23" x14ac:dyDescent="0.35">
      <c r="B38" s="20"/>
      <c r="C38" s="21"/>
      <c r="D38" s="21"/>
      <c r="E38" s="22"/>
      <c r="F38" s="22"/>
      <c r="G38" s="22"/>
      <c r="H38" s="22"/>
      <c r="I38" s="22"/>
      <c r="J38" s="22"/>
      <c r="K38" s="22"/>
      <c r="L38" s="23"/>
      <c r="O38" s="36" t="s">
        <v>158</v>
      </c>
      <c r="P38" s="36" t="s">
        <v>253</v>
      </c>
    </row>
    <row r="39" spans="1:23" s="29" customFormat="1" x14ac:dyDescent="0.35">
      <c r="A39" s="13"/>
      <c r="B39" s="151" t="str">
        <f>IF(Intro!$G$19="English",O38,P38)</f>
        <v>Select Yes or No</v>
      </c>
      <c r="C39" s="152"/>
      <c r="D39" s="153"/>
      <c r="E39" s="155" t="str">
        <f>IF(D39="Yes",O39,IF(D39="Oui",P39,IF(D39="No",O40,IF(D39="Non",P40,""))))</f>
        <v/>
      </c>
      <c r="F39" s="155"/>
      <c r="G39" s="155"/>
      <c r="H39" s="155"/>
      <c r="I39" s="155"/>
      <c r="J39" s="155"/>
      <c r="K39" s="155"/>
      <c r="L39" s="23"/>
      <c r="N39" s="36"/>
      <c r="O39" s="3" t="str">
        <f>"Complete all tabs in this questionnaire and submit it by "&amp;Variables!B11&amp;"."</f>
        <v>Complete all tabs in this questionnaire and submit it by May 26, 2026.</v>
      </c>
      <c r="P39" s="3" t="str">
        <f>"Remplissez tous les onglets de ce questionnaire et soumettez-le avant le "&amp;Variables!C11&amp;"."</f>
        <v>Remplissez tous les onglets de ce questionnaire et soumettez-le avant le 26 mai 2026.</v>
      </c>
      <c r="Q39" s="36"/>
      <c r="R39" s="36"/>
      <c r="S39" s="36"/>
      <c r="T39" s="36"/>
      <c r="U39" s="36"/>
      <c r="V39" s="36"/>
      <c r="W39" s="36"/>
    </row>
    <row r="40" spans="1:23" s="29" customFormat="1" x14ac:dyDescent="0.35">
      <c r="A40" s="13"/>
      <c r="B40" s="151"/>
      <c r="C40" s="152"/>
      <c r="D40" s="154"/>
      <c r="E40" s="156"/>
      <c r="F40" s="156"/>
      <c r="G40" s="156"/>
      <c r="H40" s="156"/>
      <c r="I40" s="156"/>
      <c r="J40" s="156"/>
      <c r="K40" s="156"/>
      <c r="L40" s="23"/>
      <c r="N40" s="36"/>
      <c r="O40" s="3" t="str">
        <f>"Complete this tab only and submit it by "&amp;Variables!B11&amp;"."</f>
        <v>Complete this tab only and submit it by May 26, 2026.</v>
      </c>
      <c r="P40" s="3" t="str">
        <f>"Remplissez cet onglet uniquement et soumettez-le avant le "&amp;Variables!C11&amp;"."</f>
        <v>Remplissez cet onglet uniquement et soumettez-le avant le 26 mai 2026.</v>
      </c>
      <c r="Q40" s="36"/>
      <c r="R40" s="36"/>
      <c r="S40" s="36"/>
      <c r="T40" s="36"/>
      <c r="U40" s="36"/>
      <c r="V40" s="36"/>
      <c r="W40" s="36"/>
    </row>
    <row r="41" spans="1:23" s="29" customFormat="1" x14ac:dyDescent="0.35">
      <c r="A41" s="46"/>
      <c r="B41" s="58"/>
      <c r="C41" s="59"/>
      <c r="D41" s="59"/>
      <c r="E41" s="59"/>
      <c r="F41" s="59"/>
      <c r="G41" s="59"/>
      <c r="H41" s="59"/>
      <c r="I41" s="59"/>
      <c r="J41" s="59"/>
      <c r="K41" s="59"/>
      <c r="L41" s="60"/>
      <c r="N41" s="36"/>
      <c r="Q41" s="36"/>
      <c r="R41" s="36"/>
      <c r="S41" s="36"/>
      <c r="T41" s="36"/>
      <c r="U41" s="36"/>
      <c r="V41" s="36"/>
      <c r="W41" s="36"/>
    </row>
    <row r="42" spans="1:23" s="9" customFormat="1" x14ac:dyDescent="0.35">
      <c r="A42" s="16"/>
      <c r="B42" s="18"/>
      <c r="C42" s="18"/>
      <c r="D42" s="18"/>
      <c r="E42" s="19"/>
      <c r="F42" s="19"/>
      <c r="G42" s="19"/>
      <c r="H42" s="19"/>
      <c r="I42" s="19"/>
      <c r="J42" s="19"/>
      <c r="K42" s="19"/>
      <c r="L42" s="19"/>
      <c r="O42" s="17"/>
      <c r="P42" s="17"/>
    </row>
    <row r="43" spans="1:23" s="1" customFormat="1" x14ac:dyDescent="0.35">
      <c r="A43" s="16"/>
      <c r="B43" s="137" t="str">
        <f>IF(Intro!$G$19="English",O43,P43)</f>
        <v>QUESTIONNAIRE DUE DATE</v>
      </c>
      <c r="C43" s="138" t="str">
        <f>UPPER(IF(Intro!$G$19="English",P43,Q43))</f>
        <v>DATE D'ÉCHÉANCE DU QUESTIONNAIRE</v>
      </c>
      <c r="D43" s="138"/>
      <c r="E43" s="138" t="str">
        <f>UPPER(IF(Intro!$G$19="English",Q43,R43))</f>
        <v/>
      </c>
      <c r="F43" s="138" t="str">
        <f>UPPER(IF(Intro!$G$19="English",R43,S43))</f>
        <v/>
      </c>
      <c r="G43" s="138" t="str">
        <f>UPPER(IF(Intro!$G$19="English",S43,T43))</f>
        <v/>
      </c>
      <c r="H43" s="138" t="str">
        <f>UPPER(IF(Intro!$G$19="English",T43,U43))</f>
        <v/>
      </c>
      <c r="I43" s="138" t="str">
        <f>UPPER(IF(Intro!$G$19="English",U43,V43))</f>
        <v/>
      </c>
      <c r="J43" s="138" t="str">
        <f>UPPER(IF(Intro!$G$19="English",V43,W43))</f>
        <v/>
      </c>
      <c r="K43" s="138" t="str">
        <f>UPPER(IF(Intro!$G$19="English",W43,X43))</f>
        <v/>
      </c>
      <c r="L43" s="139" t="str">
        <f>UPPER(IF(Intro!$G$19="English",X43,Y43))</f>
        <v/>
      </c>
      <c r="M43" s="9"/>
      <c r="N43" s="7"/>
      <c r="O43" s="8" t="s">
        <v>1</v>
      </c>
      <c r="P43" s="8" t="s">
        <v>2</v>
      </c>
    </row>
    <row r="44" spans="1:23" x14ac:dyDescent="0.35">
      <c r="B44" s="20"/>
      <c r="C44" s="25"/>
      <c r="D44" s="25"/>
      <c r="E44" s="26"/>
      <c r="F44" s="26"/>
      <c r="G44" s="26"/>
      <c r="H44" s="26"/>
      <c r="I44" s="26"/>
      <c r="J44" s="26"/>
      <c r="K44" s="22"/>
      <c r="L44" s="23"/>
    </row>
    <row r="45" spans="1:23" s="29" customFormat="1" x14ac:dyDescent="0.35">
      <c r="A45" s="46"/>
      <c r="B45" s="57"/>
      <c r="D45" s="131" t="str">
        <f>IF(Intro!$G$19="English",O45,P45)</f>
        <v>May 26, 2026</v>
      </c>
      <c r="E45" s="132"/>
      <c r="F45" s="132"/>
      <c r="G45" s="132"/>
      <c r="H45" s="132"/>
      <c r="I45" s="132"/>
      <c r="J45" s="133"/>
      <c r="K45" s="22"/>
      <c r="L45" s="49"/>
      <c r="N45" s="36"/>
      <c r="O45" s="30" t="str">
        <f>Variables!B11</f>
        <v>May 26, 2026</v>
      </c>
      <c r="P45" s="30" t="str">
        <f>Variables!C11</f>
        <v>26 mai 2026</v>
      </c>
      <c r="Q45" s="36"/>
      <c r="R45" s="36"/>
      <c r="S45" s="36"/>
      <c r="T45" s="36"/>
      <c r="U45" s="36"/>
      <c r="V45" s="36"/>
      <c r="W45" s="36"/>
    </row>
    <row r="46" spans="1:23" s="29" customFormat="1" x14ac:dyDescent="0.35">
      <c r="A46" s="46"/>
      <c r="B46" s="57"/>
      <c r="D46" s="134"/>
      <c r="E46" s="135"/>
      <c r="F46" s="135"/>
      <c r="G46" s="135"/>
      <c r="H46" s="135"/>
      <c r="I46" s="135"/>
      <c r="J46" s="136"/>
      <c r="K46" s="22"/>
      <c r="L46" s="49"/>
      <c r="N46" s="36"/>
      <c r="O46" s="30"/>
      <c r="P46" s="30"/>
      <c r="Q46" s="36"/>
      <c r="R46" s="36"/>
      <c r="S46" s="36"/>
      <c r="T46" s="36"/>
      <c r="U46" s="36"/>
      <c r="V46" s="36"/>
      <c r="W46" s="36"/>
    </row>
    <row r="47" spans="1:23" s="29" customFormat="1" x14ac:dyDescent="0.35">
      <c r="A47" s="46"/>
      <c r="B47" s="58"/>
      <c r="C47" s="59"/>
      <c r="D47" s="59"/>
      <c r="E47" s="59"/>
      <c r="F47" s="59"/>
      <c r="G47" s="59"/>
      <c r="H47" s="59"/>
      <c r="I47" s="59"/>
      <c r="J47" s="59"/>
      <c r="K47" s="59"/>
      <c r="L47" s="60"/>
      <c r="N47" s="36"/>
      <c r="O47" s="36"/>
      <c r="P47" s="36"/>
      <c r="Q47" s="36"/>
      <c r="R47" s="36"/>
      <c r="S47" s="36"/>
      <c r="T47" s="36"/>
      <c r="U47" s="36"/>
      <c r="V47" s="36"/>
      <c r="W47" s="36"/>
    </row>
    <row r="48" spans="1:23" s="9" customFormat="1" x14ac:dyDescent="0.35">
      <c r="A48" s="16"/>
      <c r="B48" s="18"/>
      <c r="C48" s="18"/>
      <c r="D48" s="18"/>
      <c r="E48" s="19"/>
      <c r="F48" s="19"/>
      <c r="G48" s="19"/>
      <c r="H48" s="19"/>
      <c r="I48" s="19"/>
      <c r="J48" s="19"/>
      <c r="K48" s="19"/>
      <c r="L48" s="19"/>
      <c r="O48" s="17"/>
      <c r="P48" s="17"/>
    </row>
    <row r="49" spans="1:23" s="1" customFormat="1" x14ac:dyDescent="0.35">
      <c r="A49" s="16"/>
      <c r="B49" s="137" t="str">
        <f>IF(Intro!$G$19="English",O49,P49)</f>
        <v>FAILURE TO COMPLETE QUESTIONNAIRE</v>
      </c>
      <c r="C49" s="138" t="str">
        <f>UPPER(IF(Intro!$G$19="English",P49,Q49))</f>
        <v>QUESTIONNAIRE NON REMPLI</v>
      </c>
      <c r="D49" s="138"/>
      <c r="E49" s="138" t="str">
        <f>UPPER(IF(Intro!$G$19="English",Q49,R49))</f>
        <v/>
      </c>
      <c r="F49" s="138" t="str">
        <f>UPPER(IF(Intro!$G$19="English",R49,S49))</f>
        <v/>
      </c>
      <c r="G49" s="138" t="str">
        <f>UPPER(IF(Intro!$G$19="English",S49,T49))</f>
        <v/>
      </c>
      <c r="H49" s="138" t="str">
        <f>UPPER(IF(Intro!$G$19="English",T49,U49))</f>
        <v/>
      </c>
      <c r="I49" s="138" t="str">
        <f>UPPER(IF(Intro!$G$19="English",U49,V49))</f>
        <v/>
      </c>
      <c r="J49" s="138" t="str">
        <f>UPPER(IF(Intro!$G$19="English",V49,W49))</f>
        <v/>
      </c>
      <c r="K49" s="138" t="str">
        <f>UPPER(IF(Intro!$G$19="English",W49,X49))</f>
        <v/>
      </c>
      <c r="L49" s="139" t="str">
        <f>UPPER(IF(Intro!$G$19="English",X49,Y49))</f>
        <v/>
      </c>
      <c r="M49" s="9"/>
      <c r="N49" s="7"/>
      <c r="O49" s="9" t="s">
        <v>212</v>
      </c>
      <c r="P49" s="9" t="s">
        <v>213</v>
      </c>
    </row>
    <row r="50" spans="1:23" x14ac:dyDescent="0.35">
      <c r="B50" s="20"/>
      <c r="C50" s="21"/>
      <c r="D50" s="21"/>
      <c r="E50" s="22"/>
      <c r="F50" s="22"/>
      <c r="G50" s="22"/>
      <c r="H50" s="22"/>
      <c r="I50" s="22"/>
      <c r="J50" s="22"/>
      <c r="K50" s="22"/>
      <c r="L50" s="23"/>
    </row>
    <row r="51" spans="1:23" s="29" customFormat="1" x14ac:dyDescent="0.35">
      <c r="A51" s="46"/>
      <c r="B51" s="125" t="str">
        <f>IF(Intro!$G$19="English",O51,P51)</f>
        <v>Failure to complete the questionnaire by the due date may result in the Tribunal issuing a production order, pursuant to section 17 of the Canadian International Trade Tribunal Act, to compel the production of a questionnaire response.</v>
      </c>
      <c r="C51" s="126"/>
      <c r="D51" s="126"/>
      <c r="E51" s="126"/>
      <c r="F51" s="126"/>
      <c r="G51" s="126"/>
      <c r="H51" s="126"/>
      <c r="I51" s="126"/>
      <c r="J51" s="126"/>
      <c r="K51" s="126"/>
      <c r="L51" s="127"/>
      <c r="N51" s="36"/>
      <c r="O51" s="3" t="s">
        <v>82</v>
      </c>
      <c r="P51" s="3" t="s">
        <v>170</v>
      </c>
      <c r="Q51" s="36"/>
      <c r="R51" s="36"/>
      <c r="S51" s="36"/>
      <c r="T51" s="36"/>
      <c r="U51" s="36"/>
      <c r="V51" s="36"/>
      <c r="W51" s="36"/>
    </row>
    <row r="52" spans="1:23" s="29" customFormat="1" x14ac:dyDescent="0.35">
      <c r="A52" s="46"/>
      <c r="B52" s="125"/>
      <c r="C52" s="126"/>
      <c r="D52" s="126"/>
      <c r="E52" s="126"/>
      <c r="F52" s="126"/>
      <c r="G52" s="126"/>
      <c r="H52" s="126"/>
      <c r="I52" s="126"/>
      <c r="J52" s="126"/>
      <c r="K52" s="126"/>
      <c r="L52" s="127"/>
      <c r="N52" s="36"/>
      <c r="O52" s="3"/>
      <c r="P52" s="3"/>
      <c r="Q52" s="36"/>
      <c r="R52" s="36"/>
      <c r="S52" s="36"/>
      <c r="T52" s="36"/>
      <c r="U52" s="36"/>
      <c r="V52" s="36"/>
      <c r="W52" s="36"/>
    </row>
    <row r="53" spans="1:23" s="29" customFormat="1" x14ac:dyDescent="0.35">
      <c r="A53" s="46"/>
      <c r="B53" s="58"/>
      <c r="C53" s="59"/>
      <c r="D53" s="59"/>
      <c r="E53" s="59"/>
      <c r="F53" s="59"/>
      <c r="G53" s="59"/>
      <c r="H53" s="59"/>
      <c r="I53" s="59"/>
      <c r="J53" s="59"/>
      <c r="K53" s="59"/>
      <c r="L53" s="60"/>
      <c r="N53" s="36"/>
      <c r="O53" s="36"/>
      <c r="P53" s="36"/>
      <c r="Q53" s="36"/>
      <c r="R53" s="36"/>
      <c r="S53" s="36"/>
      <c r="T53" s="36"/>
      <c r="U53" s="36"/>
      <c r="V53" s="36"/>
      <c r="W53" s="36"/>
    </row>
    <row r="54" spans="1:23" s="9" customFormat="1" x14ac:dyDescent="0.35">
      <c r="A54" s="16"/>
      <c r="B54" s="18"/>
      <c r="C54" s="18"/>
      <c r="D54" s="18"/>
      <c r="E54" s="19"/>
      <c r="F54" s="19"/>
      <c r="G54" s="19"/>
      <c r="H54" s="19"/>
      <c r="I54" s="19"/>
      <c r="J54" s="19"/>
      <c r="K54" s="19"/>
      <c r="L54" s="19"/>
      <c r="O54" s="17"/>
      <c r="P54" s="17"/>
    </row>
    <row r="55" spans="1:23" x14ac:dyDescent="0.35">
      <c r="B55" s="137" t="str">
        <f>IF(Intro!$G$19="English",O55,P55)</f>
        <v>UNION INFORMATION</v>
      </c>
      <c r="C55" s="138"/>
      <c r="D55" s="138"/>
      <c r="E55" s="138"/>
      <c r="F55" s="138"/>
      <c r="G55" s="138"/>
      <c r="H55" s="138"/>
      <c r="I55" s="138"/>
      <c r="J55" s="138"/>
      <c r="K55" s="138"/>
      <c r="L55" s="139"/>
      <c r="M55" s="29"/>
      <c r="O55" s="3" t="s">
        <v>6</v>
      </c>
      <c r="P55" s="3" t="s">
        <v>7</v>
      </c>
    </row>
    <row r="56" spans="1:23" x14ac:dyDescent="0.35">
      <c r="B56" s="20"/>
      <c r="C56" s="21"/>
      <c r="D56" s="21"/>
      <c r="E56" s="22"/>
      <c r="F56" s="22"/>
      <c r="G56" s="22"/>
      <c r="H56" s="22"/>
      <c r="I56" s="22"/>
      <c r="J56" s="22"/>
      <c r="K56" s="22"/>
      <c r="L56" s="23"/>
    </row>
    <row r="57" spans="1:23" x14ac:dyDescent="0.35">
      <c r="B57" s="120" t="str">
        <f>IF(Intro!$G$19="English",O57,P57)</f>
        <v>Union Name (In English and French, if applicable)</v>
      </c>
      <c r="C57" s="121"/>
      <c r="D57" s="121"/>
      <c r="E57" s="128"/>
      <c r="F57" s="128"/>
      <c r="G57" s="128"/>
      <c r="H57" s="128"/>
      <c r="I57" s="128"/>
      <c r="J57" s="128"/>
      <c r="K57" s="128"/>
      <c r="L57" s="129"/>
      <c r="O57" s="24" t="s">
        <v>167</v>
      </c>
      <c r="P57" s="3" t="s">
        <v>169</v>
      </c>
    </row>
    <row r="58" spans="1:23" x14ac:dyDescent="0.35">
      <c r="B58" s="120"/>
      <c r="C58" s="121"/>
      <c r="D58" s="121"/>
      <c r="E58" s="128"/>
      <c r="F58" s="128"/>
      <c r="G58" s="128"/>
      <c r="H58" s="128"/>
      <c r="I58" s="128"/>
      <c r="J58" s="128"/>
      <c r="K58" s="128"/>
      <c r="L58" s="129"/>
      <c r="O58" s="24"/>
    </row>
    <row r="59" spans="1:23" x14ac:dyDescent="0.35">
      <c r="B59" s="120" t="str">
        <f>IF(Intro!$G$19="English",O59,P59)</f>
        <v>Union Address</v>
      </c>
      <c r="C59" s="121"/>
      <c r="D59" s="122"/>
      <c r="E59" s="128"/>
      <c r="F59" s="128"/>
      <c r="G59" s="128"/>
      <c r="H59" s="128"/>
      <c r="I59" s="128"/>
      <c r="J59" s="128"/>
      <c r="K59" s="128"/>
      <c r="L59" s="129"/>
      <c r="O59" s="24" t="s">
        <v>8</v>
      </c>
      <c r="P59" s="3" t="s">
        <v>9</v>
      </c>
    </row>
    <row r="60" spans="1:23" x14ac:dyDescent="0.35">
      <c r="B60" s="123"/>
      <c r="C60" s="124"/>
      <c r="D60" s="124"/>
      <c r="E60" s="128"/>
      <c r="F60" s="128"/>
      <c r="G60" s="128"/>
      <c r="H60" s="128"/>
      <c r="I60" s="128"/>
      <c r="J60" s="128"/>
      <c r="K60" s="128"/>
      <c r="L60" s="129"/>
      <c r="O60" s="24"/>
    </row>
    <row r="61" spans="1:23" x14ac:dyDescent="0.35">
      <c r="B61" s="120" t="str">
        <f>IF(Intro!$G$19="English",O61,P61)</f>
        <v>Website Address</v>
      </c>
      <c r="C61" s="121"/>
      <c r="D61" s="122"/>
      <c r="E61" s="128"/>
      <c r="F61" s="128"/>
      <c r="G61" s="128"/>
      <c r="H61" s="128"/>
      <c r="I61" s="128"/>
      <c r="J61" s="128"/>
      <c r="K61" s="128"/>
      <c r="L61" s="129"/>
      <c r="O61" s="24" t="s">
        <v>10</v>
      </c>
      <c r="P61" s="3" t="s">
        <v>11</v>
      </c>
    </row>
    <row r="62" spans="1:23" x14ac:dyDescent="0.35">
      <c r="B62" s="123"/>
      <c r="C62" s="124"/>
      <c r="D62" s="124"/>
      <c r="E62" s="128"/>
      <c r="F62" s="128"/>
      <c r="G62" s="128"/>
      <c r="H62" s="128"/>
      <c r="I62" s="128"/>
      <c r="J62" s="128"/>
      <c r="K62" s="128"/>
      <c r="L62" s="129"/>
      <c r="O62" s="24"/>
    </row>
    <row r="63" spans="1:23" s="29" customFormat="1" x14ac:dyDescent="0.35">
      <c r="A63" s="46"/>
      <c r="B63" s="58"/>
      <c r="C63" s="59"/>
      <c r="D63" s="59"/>
      <c r="E63" s="59"/>
      <c r="F63" s="59"/>
      <c r="G63" s="59"/>
      <c r="H63" s="59"/>
      <c r="I63" s="59"/>
      <c r="J63" s="59"/>
      <c r="K63" s="59"/>
      <c r="L63" s="60"/>
      <c r="N63" s="36"/>
      <c r="O63" s="36"/>
      <c r="P63" s="36"/>
      <c r="Q63" s="36"/>
      <c r="R63" s="36"/>
      <c r="S63" s="36"/>
      <c r="T63" s="36"/>
      <c r="U63" s="36"/>
      <c r="V63" s="36"/>
      <c r="W63" s="36"/>
    </row>
    <row r="65" spans="1:23" x14ac:dyDescent="0.35">
      <c r="B65" s="137" t="str">
        <f>IF(Intro!$G$19="English",O65,P65)</f>
        <v>CERTIFICATION</v>
      </c>
      <c r="C65" s="138"/>
      <c r="D65" s="138"/>
      <c r="E65" s="138"/>
      <c r="F65" s="138"/>
      <c r="G65" s="138"/>
      <c r="H65" s="138"/>
      <c r="I65" s="138"/>
      <c r="J65" s="138"/>
      <c r="K65" s="138"/>
      <c r="L65" s="139"/>
      <c r="M65" s="29"/>
      <c r="O65" s="3" t="s">
        <v>4</v>
      </c>
      <c r="P65" s="3" t="s">
        <v>5</v>
      </c>
    </row>
    <row r="66" spans="1:23" x14ac:dyDescent="0.35">
      <c r="B66" s="20"/>
      <c r="C66" s="21"/>
      <c r="D66" s="21"/>
      <c r="E66" s="22"/>
      <c r="F66" s="22"/>
      <c r="G66" s="22"/>
      <c r="H66" s="22"/>
      <c r="I66" s="22"/>
      <c r="J66" s="22"/>
      <c r="K66" s="22"/>
      <c r="L66" s="23"/>
    </row>
    <row r="67" spans="1:23" s="29" customFormat="1" x14ac:dyDescent="0.35">
      <c r="A67" s="46"/>
      <c r="B67" s="125" t="str">
        <f>IF(Intro!$G$19="English",O67,P67)</f>
        <v xml:space="preserve">The undersigned certifies that the information supplied herein is complete and correct to the best of their knowledge and belief.
</v>
      </c>
      <c r="C67" s="126"/>
      <c r="D67" s="126"/>
      <c r="E67" s="126"/>
      <c r="F67" s="126"/>
      <c r="G67" s="126"/>
      <c r="H67" s="126"/>
      <c r="I67" s="126"/>
      <c r="J67" s="126"/>
      <c r="K67" s="126"/>
      <c r="L67" s="127"/>
      <c r="N67" s="36"/>
      <c r="O67" s="36" t="s">
        <v>186</v>
      </c>
      <c r="P67" s="36" t="s">
        <v>187</v>
      </c>
      <c r="Q67" s="36"/>
      <c r="R67" s="36"/>
      <c r="S67" s="36"/>
      <c r="T67" s="36"/>
      <c r="U67" s="36"/>
      <c r="V67" s="36"/>
      <c r="W67" s="36"/>
    </row>
    <row r="68" spans="1:23" s="29" customFormat="1" x14ac:dyDescent="0.35">
      <c r="A68" s="46"/>
      <c r="B68" s="57"/>
      <c r="C68" s="47"/>
      <c r="D68" s="47"/>
      <c r="E68" s="47"/>
      <c r="F68" s="47"/>
      <c r="G68" s="47"/>
      <c r="H68" s="47"/>
      <c r="I68" s="47"/>
      <c r="J68" s="47"/>
      <c r="K68" s="47"/>
      <c r="L68" s="48"/>
      <c r="N68" s="36"/>
      <c r="O68" s="36"/>
      <c r="P68" s="36"/>
      <c r="Q68" s="36"/>
      <c r="R68" s="36"/>
      <c r="S68" s="36"/>
      <c r="T68" s="36"/>
      <c r="U68" s="36"/>
      <c r="V68" s="36"/>
      <c r="W68" s="36"/>
    </row>
    <row r="69" spans="1:23" x14ac:dyDescent="0.35">
      <c r="B69" s="120" t="str">
        <f>IF(Intro!$G$19="English",O69,P69)</f>
        <v>Name of Authorized Official</v>
      </c>
      <c r="C69" s="121"/>
      <c r="D69" s="121"/>
      <c r="E69" s="128"/>
      <c r="F69" s="128"/>
      <c r="G69" s="128"/>
      <c r="H69" s="128"/>
      <c r="I69" s="128"/>
      <c r="J69" s="128"/>
      <c r="K69" s="128"/>
      <c r="L69" s="129"/>
      <c r="O69" s="24" t="s">
        <v>12</v>
      </c>
      <c r="P69" s="3" t="s">
        <v>13</v>
      </c>
    </row>
    <row r="70" spans="1:23" x14ac:dyDescent="0.35">
      <c r="B70" s="120"/>
      <c r="C70" s="121"/>
      <c r="D70" s="121"/>
      <c r="E70" s="128"/>
      <c r="F70" s="128"/>
      <c r="G70" s="128"/>
      <c r="H70" s="128"/>
      <c r="I70" s="128"/>
      <c r="J70" s="128"/>
      <c r="K70" s="128"/>
      <c r="L70" s="129"/>
      <c r="O70" s="24"/>
    </row>
    <row r="71" spans="1:23" x14ac:dyDescent="0.35">
      <c r="B71" s="120" t="str">
        <f>IF(Intro!$G$19="English",O71,P71)</f>
        <v>Title of Authorized Official</v>
      </c>
      <c r="C71" s="121"/>
      <c r="D71" s="122"/>
      <c r="E71" s="128"/>
      <c r="F71" s="128"/>
      <c r="G71" s="128"/>
      <c r="H71" s="128"/>
      <c r="I71" s="128"/>
      <c r="J71" s="128"/>
      <c r="K71" s="128"/>
      <c r="L71" s="129"/>
      <c r="O71" s="24" t="s">
        <v>14</v>
      </c>
      <c r="P71" s="3" t="s">
        <v>15</v>
      </c>
    </row>
    <row r="72" spans="1:23" x14ac:dyDescent="0.35">
      <c r="B72" s="123"/>
      <c r="C72" s="124"/>
      <c r="D72" s="124"/>
      <c r="E72" s="128"/>
      <c r="F72" s="128"/>
      <c r="G72" s="128"/>
      <c r="H72" s="128"/>
      <c r="I72" s="128"/>
      <c r="J72" s="128"/>
      <c r="K72" s="128"/>
      <c r="L72" s="129"/>
      <c r="O72" s="24"/>
    </row>
    <row r="73" spans="1:23" x14ac:dyDescent="0.35">
      <c r="B73" s="120" t="str">
        <f>IF(Intro!$G$19="English",O73,P73)</f>
        <v>E-mail Address</v>
      </c>
      <c r="C73" s="121"/>
      <c r="D73" s="122"/>
      <c r="E73" s="128"/>
      <c r="F73" s="128"/>
      <c r="G73" s="128"/>
      <c r="H73" s="128"/>
      <c r="I73" s="128"/>
      <c r="J73" s="128"/>
      <c r="K73" s="128"/>
      <c r="L73" s="129"/>
      <c r="O73" s="24" t="s">
        <v>16</v>
      </c>
      <c r="P73" s="3" t="s">
        <v>35</v>
      </c>
    </row>
    <row r="74" spans="1:23" x14ac:dyDescent="0.35">
      <c r="B74" s="123"/>
      <c r="C74" s="124"/>
      <c r="D74" s="124"/>
      <c r="E74" s="128"/>
      <c r="F74" s="128"/>
      <c r="G74" s="128"/>
      <c r="H74" s="128"/>
      <c r="I74" s="128"/>
      <c r="J74" s="128"/>
      <c r="K74" s="128"/>
      <c r="L74" s="129"/>
      <c r="O74" s="24"/>
    </row>
    <row r="75" spans="1:23" x14ac:dyDescent="0.35">
      <c r="B75" s="120" t="str">
        <f>IF(Intro!$G$19="English",O75,P75)</f>
        <v>Telephone</v>
      </c>
      <c r="C75" s="121"/>
      <c r="D75" s="122"/>
      <c r="E75" s="128"/>
      <c r="F75" s="128"/>
      <c r="G75" s="128"/>
      <c r="H75" s="128"/>
      <c r="I75" s="128"/>
      <c r="J75" s="128"/>
      <c r="K75" s="128"/>
      <c r="L75" s="129"/>
      <c r="O75" s="24" t="s">
        <v>17</v>
      </c>
      <c r="P75" s="3" t="s">
        <v>18</v>
      </c>
    </row>
    <row r="76" spans="1:23" x14ac:dyDescent="0.35">
      <c r="B76" s="123"/>
      <c r="C76" s="124"/>
      <c r="D76" s="124"/>
      <c r="E76" s="128"/>
      <c r="F76" s="128"/>
      <c r="G76" s="128"/>
      <c r="H76" s="128"/>
      <c r="I76" s="128"/>
      <c r="J76" s="128"/>
      <c r="K76" s="128"/>
      <c r="L76" s="129"/>
      <c r="O76" s="24"/>
    </row>
    <row r="77" spans="1:23" x14ac:dyDescent="0.35">
      <c r="B77" s="120" t="s">
        <v>20</v>
      </c>
      <c r="C77" s="121"/>
      <c r="D77" s="122"/>
      <c r="E77" s="130"/>
      <c r="F77" s="128"/>
      <c r="G77" s="128"/>
      <c r="H77" s="128"/>
      <c r="I77" s="128"/>
      <c r="J77" s="128"/>
      <c r="K77" s="128"/>
      <c r="L77" s="129"/>
      <c r="M77" s="29"/>
      <c r="O77" s="24"/>
    </row>
    <row r="78" spans="1:23" x14ac:dyDescent="0.35">
      <c r="B78" s="123"/>
      <c r="C78" s="124"/>
      <c r="D78" s="124"/>
      <c r="E78" s="128"/>
      <c r="F78" s="128"/>
      <c r="G78" s="128"/>
      <c r="H78" s="128"/>
      <c r="I78" s="128"/>
      <c r="J78" s="128"/>
      <c r="K78" s="128"/>
      <c r="L78" s="129"/>
      <c r="M78" s="29"/>
      <c r="O78" s="24"/>
    </row>
    <row r="79" spans="1:23" s="29" customFormat="1" x14ac:dyDescent="0.35">
      <c r="A79" s="46"/>
      <c r="B79" s="57"/>
      <c r="C79" s="47"/>
      <c r="D79" s="47"/>
      <c r="E79" s="47"/>
      <c r="F79" s="47"/>
      <c r="G79" s="47"/>
      <c r="H79" s="47"/>
      <c r="I79" s="47"/>
      <c r="J79" s="47"/>
      <c r="K79" s="47"/>
      <c r="L79" s="48"/>
      <c r="N79" s="36"/>
      <c r="O79" s="36"/>
      <c r="P79" s="36"/>
      <c r="Q79" s="36"/>
      <c r="R79" s="36"/>
      <c r="S79" s="36"/>
      <c r="T79" s="36"/>
      <c r="U79" s="36"/>
      <c r="V79" s="36"/>
      <c r="W79" s="36"/>
    </row>
    <row r="80" spans="1:23" ht="21" x14ac:dyDescent="0.35">
      <c r="B80" s="160" t="str">
        <f>IF(Intro!$G$19="English",O80,P80)</f>
        <v>I understand that checking this box constitutes my legally binding signature.</v>
      </c>
      <c r="C80" s="161"/>
      <c r="D80" s="161"/>
      <c r="E80" s="161"/>
      <c r="F80" s="161"/>
      <c r="G80" s="161"/>
      <c r="H80" s="161"/>
      <c r="I80" s="161"/>
      <c r="J80" s="82"/>
      <c r="K80" s="27"/>
      <c r="L80" s="28"/>
      <c r="O80" s="24" t="s">
        <v>30</v>
      </c>
      <c r="P80" s="3" t="s">
        <v>31</v>
      </c>
    </row>
    <row r="81" spans="1:23" s="29" customFormat="1" x14ac:dyDescent="0.35">
      <c r="A81" s="46"/>
      <c r="B81" s="58"/>
      <c r="C81" s="59"/>
      <c r="D81" s="59"/>
      <c r="E81" s="59"/>
      <c r="F81" s="59"/>
      <c r="G81" s="59"/>
      <c r="H81" s="59"/>
      <c r="I81" s="59"/>
      <c r="J81" s="59"/>
      <c r="K81" s="59"/>
      <c r="L81" s="60"/>
      <c r="N81" s="36"/>
      <c r="O81" s="36"/>
      <c r="P81" s="36"/>
      <c r="Q81" s="36"/>
      <c r="R81" s="36"/>
      <c r="S81" s="36"/>
      <c r="T81" s="36"/>
      <c r="U81" s="36"/>
      <c r="V81" s="36"/>
      <c r="W81" s="36"/>
    </row>
    <row r="82" spans="1:23" s="9" customFormat="1" x14ac:dyDescent="0.35">
      <c r="A82" s="16"/>
      <c r="B82" s="18"/>
      <c r="C82" s="18"/>
      <c r="D82" s="18"/>
      <c r="E82" s="19"/>
      <c r="F82" s="19"/>
      <c r="G82" s="19"/>
      <c r="H82" s="19"/>
      <c r="I82" s="19"/>
      <c r="J82" s="19"/>
      <c r="K82" s="19"/>
      <c r="L82" s="19"/>
      <c r="O82" s="17"/>
      <c r="P82" s="17"/>
    </row>
    <row r="83" spans="1:23" s="1" customFormat="1" x14ac:dyDescent="0.35">
      <c r="A83" s="16"/>
      <c r="B83" s="137" t="str">
        <f>IF(Intro!$G$19="English",O83,P83)</f>
        <v>SUBMITTING THE QUESTIONNAIRE RESPONSE</v>
      </c>
      <c r="C83" s="138" t="str">
        <f>UPPER(IF(Intro!$G$19="English",P83,Q83))</f>
        <v>TRANSMISSION DU QUESTIONNAIRE REMPLI</v>
      </c>
      <c r="D83" s="138"/>
      <c r="E83" s="138" t="str">
        <f>UPPER(IF(Intro!$G$19="English",Q83,R83))</f>
        <v/>
      </c>
      <c r="F83" s="138" t="str">
        <f>UPPER(IF(Intro!$G$19="English",R83,S83))</f>
        <v/>
      </c>
      <c r="G83" s="138" t="str">
        <f>UPPER(IF(Intro!$G$19="English",S83,T83))</f>
        <v/>
      </c>
      <c r="H83" s="138" t="str">
        <f>UPPER(IF(Intro!$G$19="English",T83,U83))</f>
        <v/>
      </c>
      <c r="I83" s="138" t="str">
        <f>UPPER(IF(Intro!$G$19="English",U83,V83))</f>
        <v/>
      </c>
      <c r="J83" s="138" t="str">
        <f>UPPER(IF(Intro!$G$19="English",V83,W83))</f>
        <v/>
      </c>
      <c r="K83" s="138" t="str">
        <f>UPPER(IF(Intro!$G$19="English",W83,X83))</f>
        <v/>
      </c>
      <c r="L83" s="139" t="str">
        <f>UPPER(IF(Intro!$G$19="English",X83,Y83))</f>
        <v/>
      </c>
      <c r="M83" s="9"/>
      <c r="N83" s="7"/>
      <c r="O83" s="8" t="s">
        <v>33</v>
      </c>
      <c r="P83" s="8" t="s">
        <v>34</v>
      </c>
    </row>
    <row r="84" spans="1:23" x14ac:dyDescent="0.35">
      <c r="B84" s="20"/>
      <c r="C84" s="21"/>
      <c r="D84" s="21"/>
      <c r="E84" s="22"/>
      <c r="F84" s="22"/>
      <c r="G84" s="22"/>
      <c r="H84" s="22"/>
      <c r="I84" s="22"/>
      <c r="J84" s="22"/>
      <c r="K84" s="22"/>
      <c r="L84" s="23"/>
    </row>
    <row r="85" spans="1:23" s="29" customFormat="1" x14ac:dyDescent="0.35">
      <c r="A85" s="46"/>
      <c r="B85" s="125" t="str">
        <f>IF(Intro!$G$19="English",O85,P85)</f>
        <v>The completed questionnaire can be submitted using one of the following methods:</v>
      </c>
      <c r="C85" s="126"/>
      <c r="D85" s="126"/>
      <c r="E85" s="126"/>
      <c r="F85" s="126"/>
      <c r="G85" s="126"/>
      <c r="H85" s="126"/>
      <c r="I85" s="126"/>
      <c r="J85" s="126"/>
      <c r="K85" s="126"/>
      <c r="L85" s="127"/>
      <c r="N85" s="36"/>
      <c r="O85" s="3" t="s">
        <v>83</v>
      </c>
      <c r="P85" s="3" t="s">
        <v>3</v>
      </c>
      <c r="Q85" s="36"/>
      <c r="R85" s="36"/>
      <c r="S85" s="36"/>
      <c r="T85" s="36"/>
      <c r="U85" s="36"/>
      <c r="V85" s="36"/>
      <c r="W85" s="36"/>
    </row>
    <row r="86" spans="1:23" s="29" customFormat="1" x14ac:dyDescent="0.35">
      <c r="A86" s="46"/>
      <c r="B86" s="162"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86" s="163"/>
      <c r="D86" s="163"/>
      <c r="E86" s="163"/>
      <c r="F86" s="163"/>
      <c r="G86" s="163"/>
      <c r="H86" s="163"/>
      <c r="I86" s="163"/>
      <c r="J86" s="163"/>
      <c r="K86" s="163"/>
      <c r="L86" s="164"/>
      <c r="N86" s="36"/>
      <c r="O86" s="3"/>
      <c r="P86" s="3"/>
      <c r="Q86" s="36"/>
      <c r="R86" s="36"/>
      <c r="S86" s="36"/>
      <c r="T86" s="36"/>
      <c r="U86" s="36"/>
      <c r="V86" s="36"/>
      <c r="W86" s="36"/>
    </row>
    <row r="87" spans="1:23" s="29" customFormat="1" x14ac:dyDescent="0.35">
      <c r="A87" s="46"/>
      <c r="B87" s="168" t="str">
        <f>IF(Intro!$G$19="English",O87,P87)</f>
        <v xml:space="preserve">When submitting the completed questionnaire using the secure E-filing service, designate the questionnaire as confidential. Note that the information in the public (blue) tabs in your questionnaire will be treated as public information.
</v>
      </c>
      <c r="C87" s="169"/>
      <c r="D87" s="169"/>
      <c r="E87" s="169"/>
      <c r="F87" s="169"/>
      <c r="G87" s="169"/>
      <c r="H87" s="169"/>
      <c r="I87" s="169"/>
      <c r="J87" s="169"/>
      <c r="K87" s="169"/>
      <c r="L87" s="170"/>
      <c r="N87" s="36"/>
      <c r="O87" s="3" t="s">
        <v>159</v>
      </c>
      <c r="P87" s="3" t="s">
        <v>160</v>
      </c>
      <c r="Q87" s="36"/>
      <c r="R87" s="36"/>
      <c r="S87" s="36"/>
      <c r="T87" s="36"/>
      <c r="U87" s="36"/>
      <c r="V87" s="36"/>
      <c r="W87" s="36"/>
    </row>
    <row r="88" spans="1:23" s="29" customFormat="1" x14ac:dyDescent="0.35">
      <c r="A88" s="46"/>
      <c r="B88" s="168"/>
      <c r="C88" s="169"/>
      <c r="D88" s="169"/>
      <c r="E88" s="169"/>
      <c r="F88" s="169"/>
      <c r="G88" s="169"/>
      <c r="H88" s="169"/>
      <c r="I88" s="169"/>
      <c r="J88" s="169"/>
      <c r="K88" s="169"/>
      <c r="L88" s="170"/>
      <c r="N88" s="36"/>
      <c r="O88" s="3"/>
      <c r="P88" s="3"/>
      <c r="Q88" s="36"/>
      <c r="R88" s="36"/>
      <c r="S88" s="36"/>
      <c r="T88" s="36"/>
      <c r="U88" s="36"/>
      <c r="V88" s="36"/>
      <c r="W88" s="36"/>
    </row>
    <row r="89" spans="1:23" s="29" customFormat="1" x14ac:dyDescent="0.35">
      <c r="A89" s="46"/>
      <c r="B89" s="165" t="str">
        <f>IF(Intro!$G$19="English",O89,P89)</f>
        <v>2. Email to citt-tcce@tribunal.gc.ca should you accept the associated risks and you are filing information that belongs to your firm only.</v>
      </c>
      <c r="C89" s="166"/>
      <c r="D89" s="166"/>
      <c r="E89" s="166"/>
      <c r="F89" s="166"/>
      <c r="G89" s="166"/>
      <c r="H89" s="166"/>
      <c r="I89" s="166"/>
      <c r="J89" s="166"/>
      <c r="K89" s="166"/>
      <c r="L89" s="167"/>
      <c r="N89" s="36"/>
      <c r="O89" s="3" t="s">
        <v>214</v>
      </c>
      <c r="P89" s="3" t="s">
        <v>215</v>
      </c>
      <c r="Q89" s="36"/>
      <c r="R89" s="36"/>
      <c r="S89" s="36"/>
      <c r="T89" s="36"/>
      <c r="U89" s="36"/>
      <c r="V89" s="36"/>
      <c r="W89" s="36"/>
    </row>
    <row r="90" spans="1:23" s="29" customFormat="1" x14ac:dyDescent="0.35">
      <c r="A90" s="46"/>
      <c r="B90" s="58"/>
      <c r="C90" s="59"/>
      <c r="D90" s="59"/>
      <c r="E90" s="59"/>
      <c r="F90" s="59"/>
      <c r="G90" s="59"/>
      <c r="H90" s="59"/>
      <c r="I90" s="59"/>
      <c r="J90" s="59"/>
      <c r="K90" s="59"/>
      <c r="L90" s="60"/>
      <c r="N90" s="36"/>
      <c r="O90" s="36"/>
      <c r="P90" s="36"/>
      <c r="Q90" s="36"/>
      <c r="R90" s="36"/>
      <c r="S90" s="36"/>
      <c r="T90" s="36"/>
      <c r="U90" s="36"/>
      <c r="V90" s="36"/>
      <c r="W90" s="36"/>
    </row>
    <row r="92" spans="1:23" s="1" customFormat="1" x14ac:dyDescent="0.35">
      <c r="A92" s="16"/>
      <c r="B92" s="137" t="str">
        <f>UPPER(IF(Intro!$G$19="English",O92,P92))</f>
        <v>QUESTIONS</v>
      </c>
      <c r="C92" s="138" t="str">
        <f>UPPER(IF(Intro!$G$19="English",P92,Q92))</f>
        <v>QUESTIONS</v>
      </c>
      <c r="D92" s="138"/>
      <c r="E92" s="138" t="str">
        <f>UPPER(IF(Intro!$G$19="English",Q92,R92))</f>
        <v/>
      </c>
      <c r="F92" s="138" t="str">
        <f>UPPER(IF(Intro!$G$19="English",R92,S92))</f>
        <v/>
      </c>
      <c r="G92" s="138" t="str">
        <f>UPPER(IF(Intro!$G$19="English",S92,T92))</f>
        <v/>
      </c>
      <c r="H92" s="138" t="str">
        <f>UPPER(IF(Intro!$G$19="English",T92,U92))</f>
        <v/>
      </c>
      <c r="I92" s="138" t="str">
        <f>UPPER(IF(Intro!$G$19="English",U92,V92))</f>
        <v/>
      </c>
      <c r="J92" s="138" t="str">
        <f>UPPER(IF(Intro!$G$19="English",V92,W92))</f>
        <v/>
      </c>
      <c r="K92" s="138" t="str">
        <f>UPPER(IF(Intro!$G$19="English",W92,X92))</f>
        <v/>
      </c>
      <c r="L92" s="139" t="str">
        <f>UPPER(IF(Intro!$G$19="English",X92,Y92))</f>
        <v/>
      </c>
      <c r="M92" s="9"/>
      <c r="N92" s="7"/>
      <c r="O92" s="8" t="s">
        <v>84</v>
      </c>
      <c r="P92" s="8" t="s">
        <v>84</v>
      </c>
    </row>
    <row r="93" spans="1:23" x14ac:dyDescent="0.35">
      <c r="B93" s="20"/>
      <c r="C93" s="21"/>
      <c r="D93" s="21"/>
      <c r="E93" s="22"/>
      <c r="F93" s="22"/>
      <c r="G93" s="22"/>
      <c r="H93" s="22"/>
      <c r="I93" s="22"/>
      <c r="J93" s="22"/>
      <c r="K93" s="22"/>
      <c r="L93" s="23"/>
    </row>
    <row r="94" spans="1:23" s="29" customFormat="1" x14ac:dyDescent="0.35">
      <c r="A94" s="46"/>
      <c r="B94" s="125" t="str">
        <f>IF(Intro!$G$19="English",O94,P94)</f>
        <v xml:space="preserve">Questions relating to this questionnaire should be directed to: 
</v>
      </c>
      <c r="C94" s="126"/>
      <c r="D94" s="126"/>
      <c r="E94" s="126"/>
      <c r="F94" s="126"/>
      <c r="G94" s="126"/>
      <c r="H94" s="126"/>
      <c r="I94" s="126"/>
      <c r="J94" s="126"/>
      <c r="K94" s="126"/>
      <c r="L94" s="127"/>
      <c r="N94" s="36"/>
      <c r="O94" s="3" t="s">
        <v>168</v>
      </c>
      <c r="P94" s="3" t="s">
        <v>166</v>
      </c>
      <c r="Q94" s="36"/>
      <c r="R94" s="36"/>
      <c r="S94" s="36"/>
      <c r="T94" s="36"/>
      <c r="U94" s="36"/>
      <c r="V94" s="36"/>
      <c r="W94" s="36"/>
    </row>
    <row r="95" spans="1:23" s="29" customFormat="1" x14ac:dyDescent="0.35">
      <c r="A95" s="46"/>
      <c r="B95" s="70"/>
      <c r="C95" s="71"/>
      <c r="D95" s="71"/>
      <c r="E95" s="71"/>
      <c r="F95" s="71"/>
      <c r="G95" s="71"/>
      <c r="H95" s="71"/>
      <c r="I95" s="71"/>
      <c r="J95" s="71"/>
      <c r="K95" s="71"/>
      <c r="L95" s="72"/>
      <c r="N95" s="36"/>
      <c r="O95" s="3"/>
      <c r="P95" s="3"/>
      <c r="Q95" s="36"/>
      <c r="R95" s="36"/>
      <c r="S95" s="36"/>
      <c r="T95" s="36"/>
      <c r="U95" s="36"/>
      <c r="V95" s="36"/>
      <c r="W95" s="36"/>
    </row>
    <row r="96" spans="1:23" x14ac:dyDescent="0.35">
      <c r="B96" s="159" t="str">
        <f>Variables!B13</f>
        <v>Nicole Lalonde</v>
      </c>
      <c r="C96" s="157"/>
      <c r="D96" s="157"/>
      <c r="E96" s="157" t="str">
        <f>Variables!C13</f>
        <v>nicole.lalonde@tribunal.gc.ca</v>
      </c>
      <c r="F96" s="157"/>
      <c r="G96" s="157"/>
      <c r="H96" s="157"/>
      <c r="I96" s="157"/>
      <c r="J96" s="157" t="str">
        <f>Variables!D13</f>
        <v>343-574-8274</v>
      </c>
      <c r="K96" s="157"/>
      <c r="L96" s="158"/>
      <c r="O96" s="24"/>
    </row>
    <row r="97" spans="1:23" x14ac:dyDescent="0.35">
      <c r="B97" s="159" t="str">
        <f>Variables!B14</f>
        <v>Rhonda Heintzman</v>
      </c>
      <c r="C97" s="157"/>
      <c r="D97" s="157"/>
      <c r="E97" s="157" t="str">
        <f>Variables!C14</f>
        <v>rhonda.heintzman@tribunal.gc.ca</v>
      </c>
      <c r="F97" s="157"/>
      <c r="G97" s="157"/>
      <c r="H97" s="157"/>
      <c r="I97" s="157"/>
      <c r="J97" s="157" t="str">
        <f>Variables!D14</f>
        <v>613-558-5983</v>
      </c>
      <c r="K97" s="157"/>
      <c r="L97" s="158"/>
      <c r="O97" s="24"/>
    </row>
    <row r="98" spans="1:23" s="29" customFormat="1" x14ac:dyDescent="0.35">
      <c r="A98" s="46"/>
      <c r="B98" s="58"/>
      <c r="C98" s="59"/>
      <c r="D98" s="59"/>
      <c r="E98" s="59"/>
      <c r="F98" s="59"/>
      <c r="G98" s="59"/>
      <c r="H98" s="59"/>
      <c r="I98" s="59"/>
      <c r="J98" s="59"/>
      <c r="K98" s="59"/>
      <c r="L98" s="60"/>
      <c r="N98" s="36"/>
      <c r="O98" s="36"/>
      <c r="P98" s="36"/>
      <c r="Q98" s="36"/>
      <c r="R98" s="36"/>
      <c r="S98" s="36"/>
      <c r="T98" s="36"/>
      <c r="U98" s="36"/>
      <c r="V98" s="36"/>
      <c r="W98" s="36"/>
    </row>
  </sheetData>
  <sheetProtection algorithmName="SHA-512" hashValue="HgB5NzDtiOxBZ2kTHmGfVyMjA+0pVN3id6nKOOv15kfqxMTruxGv4TRgN03IIrKeSAGkzTYuY//FnG3Q0AtSUg==" saltValue="AU1O7dwlD7On+u8ecXWHzw==" spinCount="100000" sheet="1" objects="1" scenarios="1" selectLockedCells="1"/>
  <mergeCells count="57">
    <mergeCell ref="B4:L4"/>
    <mergeCell ref="B5:L5"/>
    <mergeCell ref="B8:L8"/>
    <mergeCell ref="B6:L6"/>
    <mergeCell ref="B65:L65"/>
    <mergeCell ref="B25:L25"/>
    <mergeCell ref="B43:L43"/>
    <mergeCell ref="B49:L49"/>
    <mergeCell ref="B23:L23"/>
    <mergeCell ref="B32:L32"/>
    <mergeCell ref="B37:L37"/>
    <mergeCell ref="B17:L17"/>
    <mergeCell ref="B10:F14"/>
    <mergeCell ref="H10:L14"/>
    <mergeCell ref="B19:F20"/>
    <mergeCell ref="H19:L20"/>
    <mergeCell ref="B80:I80"/>
    <mergeCell ref="B83:L83"/>
    <mergeCell ref="B85:L85"/>
    <mergeCell ref="B86:L86"/>
    <mergeCell ref="E96:I96"/>
    <mergeCell ref="B92:L92"/>
    <mergeCell ref="B89:L89"/>
    <mergeCell ref="B87:L88"/>
    <mergeCell ref="E97:I97"/>
    <mergeCell ref="J96:L96"/>
    <mergeCell ref="J97:L97"/>
    <mergeCell ref="B97:D97"/>
    <mergeCell ref="B94:L94"/>
    <mergeCell ref="B96:D96"/>
    <mergeCell ref="B35:L35"/>
    <mergeCell ref="G19:G20"/>
    <mergeCell ref="C27:K30"/>
    <mergeCell ref="B39:C40"/>
    <mergeCell ref="D39:D40"/>
    <mergeCell ref="E39:K40"/>
    <mergeCell ref="E61:L62"/>
    <mergeCell ref="D45:J46"/>
    <mergeCell ref="B51:L52"/>
    <mergeCell ref="B57:D58"/>
    <mergeCell ref="B55:L55"/>
    <mergeCell ref="O9:P15"/>
    <mergeCell ref="B71:D72"/>
    <mergeCell ref="B73:D74"/>
    <mergeCell ref="B75:D76"/>
    <mergeCell ref="B77:D78"/>
    <mergeCell ref="B59:D60"/>
    <mergeCell ref="B61:D62"/>
    <mergeCell ref="B67:L67"/>
    <mergeCell ref="E69:L70"/>
    <mergeCell ref="E71:L72"/>
    <mergeCell ref="E73:L74"/>
    <mergeCell ref="E75:L76"/>
    <mergeCell ref="E77:L78"/>
    <mergeCell ref="B69:D70"/>
    <mergeCell ref="E57:L58"/>
    <mergeCell ref="E59:L60"/>
  </mergeCells>
  <dataValidations count="2">
    <dataValidation type="list" allowBlank="1" showInputMessage="1" showErrorMessage="1" sqref="J8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D39:D40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45"/>
  <sheetViews>
    <sheetView showGridLines="0" zoomScaleNormal="100" workbookViewId="0">
      <selection activeCell="D43" sqref="D43:L45"/>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453125" style="3" hidden="1" customWidth="1"/>
    <col min="17" max="18" width="9.54296875" style="3" customWidth="1"/>
    <col min="19" max="16384" width="9.453125" style="3"/>
  </cols>
  <sheetData>
    <row r="1" spans="1:16" x14ac:dyDescent="0.35">
      <c r="O1" s="14" t="s">
        <v>275</v>
      </c>
      <c r="P1" s="14" t="s">
        <v>275</v>
      </c>
    </row>
    <row r="2" spans="1:16" x14ac:dyDescent="0.35">
      <c r="B2" s="15" t="s">
        <v>0</v>
      </c>
      <c r="C2" s="15"/>
      <c r="D2" s="15"/>
      <c r="O2" s="1" t="s">
        <v>69</v>
      </c>
      <c r="P2" s="14" t="s">
        <v>79</v>
      </c>
    </row>
    <row r="3" spans="1:16" x14ac:dyDescent="0.35">
      <c r="B3" s="6"/>
      <c r="C3" s="6"/>
      <c r="D3" s="6"/>
      <c r="O3" s="5"/>
      <c r="P3" s="5"/>
    </row>
    <row r="4" spans="1:16" s="1" customFormat="1" x14ac:dyDescent="0.35">
      <c r="A4" s="16"/>
      <c r="B4" s="212" t="str">
        <f>UPPER(IF(Intro!$G$19="English",O4,P4))</f>
        <v>UNIONS' QUESTIONNAIRE</v>
      </c>
      <c r="C4" s="213"/>
      <c r="D4" s="213"/>
      <c r="E4" s="213"/>
      <c r="F4" s="213"/>
      <c r="G4" s="213"/>
      <c r="H4" s="213"/>
      <c r="I4" s="213"/>
      <c r="J4" s="213"/>
      <c r="K4" s="213"/>
      <c r="L4" s="214"/>
      <c r="M4" s="7"/>
      <c r="N4" s="7"/>
      <c r="O4" s="8" t="s">
        <v>218</v>
      </c>
      <c r="P4" s="75" t="s">
        <v>219</v>
      </c>
    </row>
    <row r="5" spans="1:16" s="1" customFormat="1" x14ac:dyDescent="0.35">
      <c r="A5" s="16"/>
      <c r="B5" s="215" t="str">
        <f>Intro!B5</f>
        <v>NQ-2026-001</v>
      </c>
      <c r="C5" s="216"/>
      <c r="D5" s="216"/>
      <c r="E5" s="216"/>
      <c r="F5" s="216"/>
      <c r="G5" s="216"/>
      <c r="H5" s="216"/>
      <c r="I5" s="216"/>
      <c r="J5" s="216"/>
      <c r="K5" s="216"/>
      <c r="L5" s="217"/>
      <c r="M5" s="7"/>
      <c r="N5" s="7"/>
      <c r="O5" s="8"/>
      <c r="P5" s="8"/>
    </row>
    <row r="6" spans="1:16" s="9" customFormat="1" x14ac:dyDescent="0.35">
      <c r="A6" s="16"/>
      <c r="B6" s="218" t="str">
        <f>UPPER(IF(Intro!$G$19="English",Variables!B3,Variables!C3))</f>
        <v>OIL AND GAS WELL CASING</v>
      </c>
      <c r="C6" s="219"/>
      <c r="D6" s="219"/>
      <c r="E6" s="219"/>
      <c r="F6" s="219"/>
      <c r="G6" s="219"/>
      <c r="H6" s="219"/>
      <c r="I6" s="219"/>
      <c r="J6" s="219"/>
      <c r="K6" s="219"/>
      <c r="L6" s="220"/>
      <c r="O6" s="17"/>
      <c r="P6" s="17"/>
    </row>
    <row r="7" spans="1:16" s="9" customFormat="1" x14ac:dyDescent="0.35">
      <c r="A7" s="16"/>
      <c r="B7" s="18"/>
      <c r="C7" s="18"/>
      <c r="D7" s="18"/>
      <c r="E7" s="19"/>
      <c r="F7" s="19"/>
      <c r="G7" s="19"/>
      <c r="H7" s="19"/>
      <c r="I7" s="19"/>
      <c r="J7" s="19"/>
      <c r="K7" s="19"/>
      <c r="L7" s="19"/>
      <c r="O7" s="17"/>
      <c r="P7" s="17"/>
    </row>
    <row r="8" spans="1:16" s="1" customFormat="1" x14ac:dyDescent="0.35">
      <c r="A8" s="16"/>
      <c r="B8" s="137" t="str">
        <f>UPPER(IF(Intro!$G$19="English",O8,P8))</f>
        <v>QUESTIONNAIRE OUTLINE</v>
      </c>
      <c r="C8" s="138"/>
      <c r="D8" s="138" t="str">
        <f>UPPER(IF(Intro!$G$19="English",P8,Q8))</f>
        <v>APERÇU DU QUESTIONNAIRE</v>
      </c>
      <c r="E8" s="138" t="str">
        <f>UPPER(IF(Intro!$G$19="English",Q8,R8))</f>
        <v/>
      </c>
      <c r="F8" s="138" t="str">
        <f>UPPER(IF(Intro!$G$19="English",R8,S8))</f>
        <v/>
      </c>
      <c r="G8" s="138" t="str">
        <f>UPPER(IF(Intro!$G$19="English",S8,T8))</f>
        <v/>
      </c>
      <c r="H8" s="138" t="str">
        <f>UPPER(IF(Intro!$G$19="English",T8,U8))</f>
        <v/>
      </c>
      <c r="I8" s="138" t="str">
        <f>UPPER(IF(Intro!$G$19="English",U8,V8))</f>
        <v/>
      </c>
      <c r="J8" s="138" t="str">
        <f>UPPER(IF(Intro!$G$19="English",V8,W8))</f>
        <v/>
      </c>
      <c r="K8" s="138" t="str">
        <f>UPPER(IF(Intro!$G$19="English",W8,X8))</f>
        <v/>
      </c>
      <c r="L8" s="139" t="str">
        <f>UPPER(IF(Intro!$G$19="English",X8,Y8))</f>
        <v/>
      </c>
      <c r="M8" s="9"/>
      <c r="N8" s="7"/>
      <c r="O8" s="75" t="s">
        <v>216</v>
      </c>
      <c r="P8" s="75" t="s">
        <v>217</v>
      </c>
    </row>
    <row r="9" spans="1:16" x14ac:dyDescent="0.35">
      <c r="B9" s="20"/>
      <c r="C9" s="21"/>
      <c r="D9" s="21"/>
      <c r="E9" s="22"/>
      <c r="F9" s="22"/>
      <c r="G9" s="22"/>
      <c r="H9" s="22"/>
      <c r="I9" s="22"/>
      <c r="J9" s="22"/>
      <c r="K9" s="22"/>
      <c r="L9" s="23"/>
    </row>
    <row r="10" spans="1:16" s="29" customFormat="1" x14ac:dyDescent="0.35">
      <c r="A10" s="46"/>
      <c r="B10" s="125" t="str">
        <f>IF(Intro!$G$19="English",O10,P10)</f>
        <v xml:space="preserve">This questionnaire is divided into two parts:
</v>
      </c>
      <c r="C10" s="126"/>
      <c r="D10" s="126"/>
      <c r="E10" s="126"/>
      <c r="F10" s="126"/>
      <c r="G10" s="126"/>
      <c r="H10" s="126"/>
      <c r="I10" s="126"/>
      <c r="J10" s="126"/>
      <c r="K10" s="126"/>
      <c r="L10" s="127"/>
      <c r="O10" s="3" t="s">
        <v>85</v>
      </c>
      <c r="P10" s="3" t="s">
        <v>86</v>
      </c>
    </row>
    <row r="11" spans="1:16" s="29" customFormat="1" x14ac:dyDescent="0.35">
      <c r="A11" s="46"/>
      <c r="B11" s="70"/>
      <c r="C11" s="71"/>
      <c r="D11" s="71"/>
      <c r="E11" s="71"/>
      <c r="F11" s="71"/>
      <c r="G11" s="71"/>
      <c r="H11" s="71"/>
      <c r="I11" s="71"/>
      <c r="J11" s="71"/>
      <c r="K11" s="71"/>
      <c r="L11" s="72"/>
      <c r="O11" s="3"/>
      <c r="P11" s="3"/>
    </row>
    <row r="12" spans="1:16" s="29" customFormat="1" ht="14.25" customHeight="1" x14ac:dyDescent="0.35">
      <c r="A12" s="46"/>
      <c r="B12" s="125" t="str">
        <f>IF(Intro!$G$19="English",O12,P12)</f>
        <v xml:space="preserve">PART I (Blue Tabs) - Information requested in this part is public. Requests to treat any of this information as confidential must be fully justified in writing and accompanied by a redacted version for the public record.
</v>
      </c>
      <c r="C12" s="126"/>
      <c r="D12" s="126"/>
      <c r="E12" s="126"/>
      <c r="F12" s="126"/>
      <c r="G12" s="126"/>
      <c r="H12" s="126"/>
      <c r="I12" s="126"/>
      <c r="J12" s="126"/>
      <c r="K12" s="126"/>
      <c r="L12" s="127"/>
      <c r="O12" s="3" t="s">
        <v>87</v>
      </c>
      <c r="P12" s="3" t="s">
        <v>88</v>
      </c>
    </row>
    <row r="13" spans="1:16" s="29" customFormat="1" x14ac:dyDescent="0.35">
      <c r="A13" s="46"/>
      <c r="B13" s="125"/>
      <c r="C13" s="126"/>
      <c r="D13" s="126"/>
      <c r="E13" s="126"/>
      <c r="F13" s="126"/>
      <c r="G13" s="126"/>
      <c r="H13" s="126"/>
      <c r="I13" s="126"/>
      <c r="J13" s="126"/>
      <c r="K13" s="126"/>
      <c r="L13" s="127"/>
      <c r="O13" s="3"/>
      <c r="P13" s="3"/>
    </row>
    <row r="14" spans="1:16" s="29" customFormat="1" x14ac:dyDescent="0.35">
      <c r="A14" s="46"/>
      <c r="B14" s="70"/>
      <c r="C14" s="71"/>
      <c r="D14" s="71"/>
      <c r="E14" s="71"/>
      <c r="F14" s="71"/>
      <c r="G14" s="71"/>
      <c r="H14" s="71"/>
      <c r="I14" s="71"/>
      <c r="J14" s="71"/>
      <c r="K14" s="71"/>
      <c r="L14" s="72"/>
      <c r="O14" s="3"/>
      <c r="P14" s="3"/>
    </row>
    <row r="15" spans="1:16" s="29" customFormat="1" ht="14.25" customHeight="1" x14ac:dyDescent="0.35">
      <c r="A15" s="46"/>
      <c r="B15" s="125"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26"/>
      <c r="D15" s="126"/>
      <c r="E15" s="126"/>
      <c r="F15" s="126"/>
      <c r="G15" s="126"/>
      <c r="H15" s="126"/>
      <c r="I15" s="126"/>
      <c r="J15" s="126"/>
      <c r="K15" s="126"/>
      <c r="L15" s="127"/>
      <c r="O15" s="3" t="s">
        <v>89</v>
      </c>
      <c r="P15" s="3" t="s">
        <v>90</v>
      </c>
    </row>
    <row r="16" spans="1:16" s="29" customFormat="1" x14ac:dyDescent="0.35">
      <c r="A16" s="46"/>
      <c r="B16" s="125"/>
      <c r="C16" s="126"/>
      <c r="D16" s="126"/>
      <c r="E16" s="126"/>
      <c r="F16" s="126"/>
      <c r="G16" s="126"/>
      <c r="H16" s="126"/>
      <c r="I16" s="126"/>
      <c r="J16" s="126"/>
      <c r="K16" s="126"/>
      <c r="L16" s="127"/>
      <c r="O16" s="3"/>
      <c r="P16" s="3"/>
    </row>
    <row r="17" spans="1:16" s="29" customFormat="1" x14ac:dyDescent="0.35">
      <c r="A17" s="46"/>
      <c r="B17" s="58"/>
      <c r="C17" s="59"/>
      <c r="D17" s="59"/>
      <c r="E17" s="59"/>
      <c r="F17" s="59"/>
      <c r="G17" s="59"/>
      <c r="H17" s="59"/>
      <c r="I17" s="59"/>
      <c r="J17" s="59"/>
      <c r="K17" s="59"/>
      <c r="L17" s="60"/>
    </row>
    <row r="18" spans="1:16" s="9" customFormat="1" x14ac:dyDescent="0.35">
      <c r="A18" s="16"/>
      <c r="B18" s="18"/>
      <c r="C18" s="18"/>
      <c r="D18" s="18"/>
      <c r="E18" s="19"/>
      <c r="F18" s="19"/>
      <c r="G18" s="19"/>
      <c r="H18" s="19"/>
      <c r="I18" s="19"/>
      <c r="J18" s="19"/>
      <c r="K18" s="19"/>
      <c r="L18" s="19"/>
      <c r="O18" s="17"/>
      <c r="P18" s="17"/>
    </row>
    <row r="19" spans="1:16" s="1" customFormat="1" x14ac:dyDescent="0.35">
      <c r="A19" s="16"/>
      <c r="B19" s="137" t="str">
        <f>UPPER(IF(Intro!$G$19="English",O19,P19))</f>
        <v>ADDITIONAL PRODUCT INFORMATION</v>
      </c>
      <c r="C19" s="138"/>
      <c r="D19" s="138" t="str">
        <f>UPPER(IF(Intro!$G$19="English",P19,Q19))</f>
        <v>RENSEIGNEMENTS ADDITIONNELS SUR LE PRODUIT</v>
      </c>
      <c r="E19" s="138" t="str">
        <f>UPPER(IF(Intro!$G$19="English",Q19,R19))</f>
        <v/>
      </c>
      <c r="F19" s="138" t="str">
        <f>UPPER(IF(Intro!$G$19="English",R19,S19))</f>
        <v/>
      </c>
      <c r="G19" s="138" t="str">
        <f>UPPER(IF(Intro!$G$19="English",S19,T19))</f>
        <v/>
      </c>
      <c r="H19" s="138" t="str">
        <f>UPPER(IF(Intro!$G$19="English",T19,U19))</f>
        <v/>
      </c>
      <c r="I19" s="138" t="str">
        <f>UPPER(IF(Intro!$G$19="English",U19,V19))</f>
        <v/>
      </c>
      <c r="J19" s="138" t="str">
        <f>UPPER(IF(Intro!$G$19="English",V19,W19))</f>
        <v/>
      </c>
      <c r="K19" s="138" t="str">
        <f>UPPER(IF(Intro!$G$19="English",W19,X19))</f>
        <v/>
      </c>
      <c r="L19" s="139" t="str">
        <f>UPPER(IF(Intro!$G$19="English",X19,Y19))</f>
        <v/>
      </c>
      <c r="M19" s="9"/>
      <c r="N19" s="7"/>
      <c r="O19" s="76" t="s">
        <v>220</v>
      </c>
      <c r="P19" s="76" t="s">
        <v>221</v>
      </c>
    </row>
    <row r="20" spans="1:16" x14ac:dyDescent="0.35">
      <c r="B20" s="20"/>
      <c r="C20" s="21"/>
      <c r="D20" s="21"/>
      <c r="E20" s="22"/>
      <c r="F20" s="22"/>
      <c r="G20" s="22"/>
      <c r="H20" s="22"/>
      <c r="I20" s="22"/>
      <c r="J20" s="22"/>
      <c r="K20" s="22"/>
      <c r="L20" s="23"/>
    </row>
    <row r="21" spans="1:16" ht="18" customHeight="1" x14ac:dyDescent="0.35">
      <c r="B21" s="125" t="str">
        <f>IF(Intro!$G$19="English",O21,P21)</f>
        <v>The following goods are excluded:</v>
      </c>
      <c r="C21" s="126"/>
      <c r="D21" s="126"/>
      <c r="E21" s="126"/>
      <c r="F21" s="126"/>
      <c r="G21" s="126"/>
      <c r="H21" s="126"/>
      <c r="I21" s="126"/>
      <c r="J21" s="126"/>
      <c r="K21" s="126"/>
      <c r="L21" s="127"/>
      <c r="O21" s="4" t="s">
        <v>300</v>
      </c>
      <c r="P21" s="4" t="s">
        <v>301</v>
      </c>
    </row>
    <row r="22" spans="1:16" ht="99.75" customHeight="1" x14ac:dyDescent="0.35">
      <c r="B22" s="125" t="str">
        <f>IF(Intro!$G$19="English",O22,P22)</f>
        <v>• drill pipe;
• pup joints;
• unattached couplings;
• coupling stock;
• insulated tubing and vacuum insulated tubing; and
• stainless steel casing containing 10.5 percent or more by weight of chromium.</v>
      </c>
      <c r="C22" s="126"/>
      <c r="D22" s="126"/>
      <c r="E22" s="126"/>
      <c r="F22" s="126"/>
      <c r="G22" s="126"/>
      <c r="H22" s="126"/>
      <c r="I22" s="126"/>
      <c r="J22" s="126"/>
      <c r="K22" s="126"/>
      <c r="L22" s="127"/>
      <c r="O22" s="117" t="s">
        <v>295</v>
      </c>
      <c r="P22" s="117" t="s">
        <v>296</v>
      </c>
    </row>
    <row r="23" spans="1:16" x14ac:dyDescent="0.35">
      <c r="B23" s="20"/>
      <c r="C23" s="21"/>
      <c r="D23" s="21"/>
      <c r="E23" s="22"/>
      <c r="F23" s="22"/>
      <c r="G23" s="22"/>
      <c r="H23" s="22"/>
      <c r="I23" s="22"/>
      <c r="J23" s="22"/>
      <c r="K23" s="22"/>
      <c r="L23" s="23"/>
    </row>
    <row r="24" spans="1:16" ht="328.5" customHeight="1" x14ac:dyDescent="0.35">
      <c r="A24" s="13" t="s">
        <v>297</v>
      </c>
      <c r="B24" s="125" t="str">
        <f>IF(Intro!$G$19="English",O24,P24)</f>
        <v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v>
      </c>
      <c r="C24" s="126"/>
      <c r="D24" s="126"/>
      <c r="E24" s="126"/>
      <c r="F24" s="126"/>
      <c r="G24" s="126"/>
      <c r="H24" s="126"/>
      <c r="I24" s="126"/>
      <c r="J24" s="126"/>
      <c r="K24" s="126"/>
      <c r="L24" s="127"/>
      <c r="O24" s="117" t="s">
        <v>306</v>
      </c>
      <c r="P24" s="117" t="s">
        <v>307</v>
      </c>
    </row>
    <row r="25" spans="1:16" ht="4.5" customHeight="1" x14ac:dyDescent="0.35">
      <c r="B25" s="20"/>
      <c r="C25" s="21"/>
      <c r="D25" s="21"/>
      <c r="E25" s="22"/>
      <c r="F25" s="22"/>
      <c r="G25" s="22"/>
      <c r="H25" s="22"/>
      <c r="I25" s="22"/>
      <c r="J25" s="22"/>
      <c r="K25" s="22"/>
      <c r="L25" s="23"/>
    </row>
    <row r="26" spans="1:16" ht="3.75" customHeight="1" x14ac:dyDescent="0.35">
      <c r="B26" s="125"/>
      <c r="C26" s="126"/>
      <c r="D26" s="126"/>
      <c r="E26" s="126"/>
      <c r="F26" s="126"/>
      <c r="G26" s="126"/>
      <c r="H26" s="126"/>
      <c r="I26" s="126"/>
      <c r="J26" s="126"/>
      <c r="K26" s="126"/>
      <c r="L26" s="127"/>
      <c r="O26" s="4"/>
      <c r="P26" s="4"/>
    </row>
    <row r="27" spans="1:16" s="29" customFormat="1" ht="4.5" customHeight="1" x14ac:dyDescent="0.35">
      <c r="A27" s="46"/>
      <c r="B27" s="58"/>
      <c r="C27" s="59"/>
      <c r="D27" s="59"/>
      <c r="E27" s="59"/>
      <c r="F27" s="59"/>
      <c r="G27" s="59"/>
      <c r="H27" s="59"/>
      <c r="I27" s="59"/>
      <c r="J27" s="59"/>
      <c r="K27" s="59"/>
      <c r="L27" s="60"/>
    </row>
    <row r="28" spans="1:16" s="9" customFormat="1" x14ac:dyDescent="0.35">
      <c r="A28" s="16"/>
      <c r="B28" s="18"/>
      <c r="C28" s="18"/>
      <c r="D28" s="18"/>
      <c r="E28" s="19"/>
      <c r="F28" s="19"/>
      <c r="G28" s="19"/>
      <c r="H28" s="19"/>
      <c r="I28" s="19"/>
      <c r="J28" s="19"/>
      <c r="K28" s="19"/>
      <c r="L28" s="19"/>
      <c r="O28" s="17"/>
      <c r="P28" s="17"/>
    </row>
    <row r="29" spans="1:16" s="1" customFormat="1" x14ac:dyDescent="0.35">
      <c r="A29" s="16"/>
      <c r="B29" s="137" t="str">
        <f>UPPER(IF(Intro!$G$19="English",O29,P29))</f>
        <v>CUSTOMS TARIFF</v>
      </c>
      <c r="C29" s="138"/>
      <c r="D29" s="138" t="str">
        <f>UPPER(IF(Intro!$G$19="English",P29,Q29))</f>
        <v>TARIF DES DOUANES</v>
      </c>
      <c r="E29" s="138" t="str">
        <f>UPPER(IF(Intro!$G$19="English",Q29,R29))</f>
        <v/>
      </c>
      <c r="F29" s="138" t="str">
        <f>UPPER(IF(Intro!$G$19="English",R29,S29))</f>
        <v/>
      </c>
      <c r="G29" s="138" t="str">
        <f>UPPER(IF(Intro!$G$19="English",S29,T29))</f>
        <v/>
      </c>
      <c r="H29" s="138" t="str">
        <f>UPPER(IF(Intro!$G$19="English",T29,U29))</f>
        <v/>
      </c>
      <c r="I29" s="138" t="str">
        <f>UPPER(IF(Intro!$G$19="English",U29,V29))</f>
        <v/>
      </c>
      <c r="J29" s="138" t="str">
        <f>UPPER(IF(Intro!$G$19="English",V29,W29))</f>
        <v/>
      </c>
      <c r="K29" s="138" t="str">
        <f>UPPER(IF(Intro!$G$19="English",W29,X29))</f>
        <v/>
      </c>
      <c r="L29" s="139" t="str">
        <f>UPPER(IF(Intro!$G$19="English",X29,Y29))</f>
        <v/>
      </c>
      <c r="M29" s="9"/>
      <c r="N29" s="7"/>
      <c r="O29" s="8" t="s">
        <v>37</v>
      </c>
      <c r="P29" s="8" t="s">
        <v>38</v>
      </c>
    </row>
    <row r="30" spans="1:16" x14ac:dyDescent="0.35">
      <c r="B30" s="20"/>
      <c r="C30" s="21"/>
      <c r="D30" s="21"/>
      <c r="E30" s="22"/>
      <c r="F30" s="22"/>
      <c r="G30" s="22"/>
      <c r="H30" s="22"/>
      <c r="I30" s="22"/>
      <c r="J30" s="22"/>
      <c r="K30" s="22"/>
      <c r="L30" s="23"/>
    </row>
    <row r="31" spans="1:16" s="29" customFormat="1" ht="14.25" customHeight="1" x14ac:dyDescent="0.35">
      <c r="A31" s="46"/>
      <c r="B31" s="165" t="str">
        <f>IF(Intro!$G$19="English",O31,P31)</f>
        <v>The goods are commonly classified in the Customs Tariff under the following Harmonized Commodity Description and Coding System (HS) numbers:</v>
      </c>
      <c r="C31" s="166"/>
      <c r="D31" s="166"/>
      <c r="E31" s="166"/>
      <c r="F31" s="166"/>
      <c r="G31" s="166"/>
      <c r="H31" s="166"/>
      <c r="I31" s="166"/>
      <c r="J31" s="166"/>
      <c r="K31" s="166"/>
      <c r="L31" s="167"/>
      <c r="O31" s="3" t="s">
        <v>277</v>
      </c>
      <c r="P31" s="3" t="s">
        <v>222</v>
      </c>
    </row>
    <row r="32" spans="1:16" ht="14.15" customHeight="1" x14ac:dyDescent="0.35">
      <c r="B32" s="77"/>
      <c r="C32" s="73"/>
      <c r="D32" s="73"/>
      <c r="E32" s="73"/>
      <c r="F32" s="73"/>
      <c r="G32" s="73"/>
      <c r="H32" s="73"/>
      <c r="I32" s="73"/>
      <c r="J32" s="73"/>
      <c r="K32" s="73"/>
      <c r="L32" s="74"/>
    </row>
    <row r="33" spans="1:18" s="29" customFormat="1" ht="14.25" customHeight="1" x14ac:dyDescent="0.35">
      <c r="A33" s="46"/>
      <c r="B33" s="165"/>
      <c r="C33" s="166"/>
      <c r="D33" s="199"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200"/>
      <c r="F33" s="200"/>
      <c r="G33" s="200"/>
      <c r="H33" s="200"/>
      <c r="I33" s="200"/>
      <c r="J33" s="201"/>
      <c r="K33" s="39"/>
      <c r="L33" s="40"/>
      <c r="O33" s="3" t="str">
        <f>"Prior to "&amp;Variables!B19&amp;":"</f>
        <v>Prior to Date of change:</v>
      </c>
      <c r="P33" s="3" t="str">
        <f>"Avant le "&amp;Variables!C19&amp;" :"</f>
        <v>Avant le Date of change :</v>
      </c>
    </row>
    <row r="34" spans="1:18" s="29" customFormat="1" ht="14.25" customHeight="1" x14ac:dyDescent="0.35">
      <c r="A34" s="46"/>
      <c r="B34" s="165"/>
      <c r="C34" s="166"/>
      <c r="D34" s="202"/>
      <c r="E34" s="203"/>
      <c r="F34" s="203"/>
      <c r="G34" s="203"/>
      <c r="H34" s="203"/>
      <c r="I34" s="203"/>
      <c r="J34" s="204"/>
      <c r="K34" s="80"/>
      <c r="L34" s="81"/>
      <c r="O34" s="3"/>
      <c r="P34" s="3"/>
    </row>
    <row r="35" spans="1:18" s="29" customFormat="1" ht="36.75" customHeight="1" x14ac:dyDescent="0.35">
      <c r="A35" s="46"/>
      <c r="B35" s="165"/>
      <c r="C35" s="166"/>
      <c r="D35" s="205"/>
      <c r="E35" s="206"/>
      <c r="F35" s="206"/>
      <c r="G35" s="206"/>
      <c r="H35" s="206"/>
      <c r="I35" s="206"/>
      <c r="J35" s="207"/>
      <c r="K35" s="80"/>
      <c r="L35" s="81"/>
      <c r="O35" s="3"/>
      <c r="P35" s="3"/>
    </row>
    <row r="36" spans="1:18" s="29" customFormat="1" x14ac:dyDescent="0.35">
      <c r="A36" s="46"/>
      <c r="B36" s="58"/>
      <c r="C36" s="59"/>
      <c r="D36" s="59"/>
      <c r="E36" s="59"/>
      <c r="F36" s="59"/>
      <c r="G36" s="59"/>
      <c r="H36" s="59"/>
      <c r="I36" s="59"/>
      <c r="J36" s="59"/>
      <c r="K36" s="59"/>
      <c r="L36" s="60"/>
    </row>
    <row r="37" spans="1:18" s="9" customFormat="1" x14ac:dyDescent="0.35">
      <c r="A37" s="16"/>
      <c r="B37" s="18"/>
      <c r="C37" s="18"/>
      <c r="D37" s="18"/>
      <c r="E37" s="19"/>
      <c r="F37" s="19"/>
      <c r="G37" s="19"/>
      <c r="H37" s="19"/>
      <c r="I37" s="19"/>
      <c r="J37" s="19"/>
      <c r="K37" s="19"/>
      <c r="L37" s="19"/>
      <c r="O37" s="17"/>
      <c r="P37" s="17"/>
    </row>
    <row r="38" spans="1:18" s="1" customFormat="1" x14ac:dyDescent="0.35">
      <c r="A38" s="16"/>
      <c r="B38" s="137" t="str">
        <f>UPPER(IF(Intro!$G$19="English",O38,P38))</f>
        <v>GLOSSARY</v>
      </c>
      <c r="C38" s="138"/>
      <c r="D38" s="138" t="s">
        <v>164</v>
      </c>
      <c r="E38" s="138" t="s">
        <v>165</v>
      </c>
      <c r="F38" s="138" t="s">
        <v>165</v>
      </c>
      <c r="G38" s="138" t="s">
        <v>165</v>
      </c>
      <c r="H38" s="138" t="s">
        <v>165</v>
      </c>
      <c r="I38" s="138" t="s">
        <v>165</v>
      </c>
      <c r="J38" s="138" t="s">
        <v>165</v>
      </c>
      <c r="K38" s="138" t="s">
        <v>165</v>
      </c>
      <c r="L38" s="139" t="s">
        <v>165</v>
      </c>
      <c r="M38" s="9"/>
      <c r="N38" s="7"/>
      <c r="O38" s="8" t="s">
        <v>58</v>
      </c>
      <c r="P38" s="8" t="s">
        <v>59</v>
      </c>
    </row>
    <row r="39" spans="1:18" s="29" customFormat="1" x14ac:dyDescent="0.35">
      <c r="A39" s="46"/>
      <c r="B39" s="208" t="str">
        <f>IF(Intro!$G$19="English",O39,P39)</f>
        <v>Direct employment</v>
      </c>
      <c r="C39" s="209"/>
      <c r="D39" s="210" t="str">
        <f>IF(Intro!$G$19="English",O40,P40)</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9" s="210"/>
      <c r="F39" s="210"/>
      <c r="G39" s="210"/>
      <c r="H39" s="210"/>
      <c r="I39" s="210"/>
      <c r="J39" s="210"/>
      <c r="K39" s="210"/>
      <c r="L39" s="211"/>
      <c r="O39" s="3" t="s">
        <v>162</v>
      </c>
      <c r="P39" s="3" t="s">
        <v>163</v>
      </c>
    </row>
    <row r="40" spans="1:18" s="29" customFormat="1" x14ac:dyDescent="0.35">
      <c r="A40" s="46"/>
      <c r="B40" s="192"/>
      <c r="C40" s="193"/>
      <c r="D40" s="121"/>
      <c r="E40" s="121"/>
      <c r="F40" s="121"/>
      <c r="G40" s="121"/>
      <c r="H40" s="121"/>
      <c r="I40" s="121"/>
      <c r="J40" s="121"/>
      <c r="K40" s="121"/>
      <c r="L40" s="196"/>
      <c r="O40" s="3" t="s">
        <v>172</v>
      </c>
      <c r="P40" s="3" t="s">
        <v>276</v>
      </c>
      <c r="Q40" s="3"/>
      <c r="R40" s="3"/>
    </row>
    <row r="41" spans="1:18" s="29" customFormat="1" x14ac:dyDescent="0.35">
      <c r="A41" s="46"/>
      <c r="B41" s="192"/>
      <c r="C41" s="193"/>
      <c r="D41" s="121"/>
      <c r="E41" s="121"/>
      <c r="F41" s="121"/>
      <c r="G41" s="121"/>
      <c r="H41" s="121"/>
      <c r="I41" s="121"/>
      <c r="J41" s="121"/>
      <c r="K41" s="121"/>
      <c r="L41" s="196"/>
      <c r="O41" s="3"/>
      <c r="P41" s="3"/>
      <c r="Q41" s="3"/>
      <c r="R41" s="3"/>
    </row>
    <row r="42" spans="1:18" s="29" customFormat="1" x14ac:dyDescent="0.35">
      <c r="A42" s="46"/>
      <c r="B42" s="192"/>
      <c r="C42" s="193"/>
      <c r="D42" s="121"/>
      <c r="E42" s="121"/>
      <c r="F42" s="121"/>
      <c r="G42" s="121"/>
      <c r="H42" s="121"/>
      <c r="I42" s="121"/>
      <c r="J42" s="121"/>
      <c r="K42" s="121"/>
      <c r="L42" s="196"/>
      <c r="O42" s="3"/>
      <c r="P42" s="3"/>
      <c r="Q42" s="3"/>
      <c r="R42" s="3"/>
    </row>
    <row r="43" spans="1:18" s="29" customFormat="1" x14ac:dyDescent="0.35">
      <c r="A43" s="46"/>
      <c r="B43" s="192" t="str">
        <f>IF(Intro!$G$19="English",O43,P43)</f>
        <v>Indirect employment</v>
      </c>
      <c r="C43" s="193"/>
      <c r="D43" s="121" t="str">
        <f>IF(Intro!$G$19="English",O44,P44)</f>
        <v>Includes plant personnel such as supervisors, superintendents and quality control employees, but does not include sales and administrative personnel.</v>
      </c>
      <c r="E43" s="121"/>
      <c r="F43" s="121"/>
      <c r="G43" s="121"/>
      <c r="H43" s="121"/>
      <c r="I43" s="121"/>
      <c r="J43" s="121"/>
      <c r="K43" s="121"/>
      <c r="L43" s="196"/>
      <c r="O43" s="3" t="s">
        <v>185</v>
      </c>
      <c r="P43" s="3" t="s">
        <v>192</v>
      </c>
    </row>
    <row r="44" spans="1:18" x14ac:dyDescent="0.35">
      <c r="B44" s="192"/>
      <c r="C44" s="193"/>
      <c r="D44" s="121"/>
      <c r="E44" s="121"/>
      <c r="F44" s="121"/>
      <c r="G44" s="121"/>
      <c r="H44" s="121"/>
      <c r="I44" s="121"/>
      <c r="J44" s="121"/>
      <c r="K44" s="121"/>
      <c r="L44" s="196"/>
      <c r="O44" s="3" t="s">
        <v>193</v>
      </c>
      <c r="P44" s="3" t="s">
        <v>194</v>
      </c>
    </row>
    <row r="45" spans="1:18" x14ac:dyDescent="0.35">
      <c r="B45" s="194"/>
      <c r="C45" s="195"/>
      <c r="D45" s="197"/>
      <c r="E45" s="197"/>
      <c r="F45" s="197"/>
      <c r="G45" s="197"/>
      <c r="H45" s="197"/>
      <c r="I45" s="197"/>
      <c r="J45" s="197"/>
      <c r="K45" s="197"/>
      <c r="L45" s="198"/>
    </row>
  </sheetData>
  <sheetProtection algorithmName="SHA-512" hashValue="HgoY8z92ajUOmE8XNzzjUeot60XJqF0x3QhQuqPekbMQR/SCqlishN9MNchc+Os9zf9uPloOggvqvzpOPcWPoQ==" saltValue="WL+u8lYHBMJ10sppMq+AbA==" spinCount="100000" sheet="1" objects="1" scenarios="1" selectLockedCells="1"/>
  <mergeCells count="21">
    <mergeCell ref="B12:L13"/>
    <mergeCell ref="B15:L16"/>
    <mergeCell ref="B4:L4"/>
    <mergeCell ref="B5:L5"/>
    <mergeCell ref="B6:L6"/>
    <mergeCell ref="B8:L8"/>
    <mergeCell ref="B10:L10"/>
    <mergeCell ref="B43:C45"/>
    <mergeCell ref="D43:L45"/>
    <mergeCell ref="B38:L38"/>
    <mergeCell ref="B19:L19"/>
    <mergeCell ref="B29:L29"/>
    <mergeCell ref="B21:L21"/>
    <mergeCell ref="B22:L22"/>
    <mergeCell ref="B24:L24"/>
    <mergeCell ref="B26:L26"/>
    <mergeCell ref="B31:L31"/>
    <mergeCell ref="B33:C35"/>
    <mergeCell ref="D33:J35"/>
    <mergeCell ref="B39:C42"/>
    <mergeCell ref="D39:L42"/>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election activeCell="B305" sqref="B305:L305"/>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54296875" style="3" customWidth="1"/>
    <col min="18" max="18" width="12.54296875" style="3" customWidth="1"/>
    <col min="19" max="16384" width="9.453125" style="3"/>
  </cols>
  <sheetData>
    <row r="1" spans="1:18" x14ac:dyDescent="0.35">
      <c r="O1" s="14" t="s">
        <v>275</v>
      </c>
      <c r="P1" s="14" t="s">
        <v>275</v>
      </c>
      <c r="Q1" s="14"/>
      <c r="R1" s="14"/>
    </row>
    <row r="2" spans="1:18" x14ac:dyDescent="0.35">
      <c r="B2" s="15" t="s">
        <v>0</v>
      </c>
      <c r="C2" s="15"/>
      <c r="D2" s="15"/>
      <c r="O2" s="1" t="s">
        <v>69</v>
      </c>
      <c r="P2" s="14" t="s">
        <v>79</v>
      </c>
    </row>
    <row r="3" spans="1:18" x14ac:dyDescent="0.35">
      <c r="B3" s="6"/>
      <c r="C3" s="6"/>
      <c r="D3" s="6"/>
      <c r="O3" s="5"/>
      <c r="P3" s="5"/>
    </row>
    <row r="4" spans="1:18" s="1" customFormat="1" x14ac:dyDescent="0.35">
      <c r="A4" s="16"/>
      <c r="B4" s="212" t="str">
        <f>Info!B4</f>
        <v>UNIONS' QUESTIONNAIRE</v>
      </c>
      <c r="C4" s="213"/>
      <c r="D4" s="213"/>
      <c r="E4" s="213"/>
      <c r="F4" s="213"/>
      <c r="G4" s="213"/>
      <c r="H4" s="213"/>
      <c r="I4" s="213"/>
      <c r="J4" s="213"/>
      <c r="K4" s="213"/>
      <c r="L4" s="214"/>
      <c r="M4" s="7"/>
      <c r="N4" s="7"/>
      <c r="O4" s="8"/>
      <c r="P4" s="8"/>
    </row>
    <row r="5" spans="1:18" s="1" customFormat="1" x14ac:dyDescent="0.35">
      <c r="A5" s="16"/>
      <c r="B5" s="215" t="str">
        <f>Info!B5</f>
        <v>NQ-2026-001</v>
      </c>
      <c r="C5" s="216"/>
      <c r="D5" s="216"/>
      <c r="E5" s="216"/>
      <c r="F5" s="216"/>
      <c r="G5" s="216"/>
      <c r="H5" s="216"/>
      <c r="I5" s="216"/>
      <c r="J5" s="216"/>
      <c r="K5" s="216"/>
      <c r="L5" s="217"/>
      <c r="M5" s="7"/>
      <c r="N5" s="7"/>
      <c r="O5" s="8"/>
      <c r="P5" s="8"/>
    </row>
    <row r="6" spans="1:18" s="9" customFormat="1" x14ac:dyDescent="0.35">
      <c r="A6" s="16"/>
      <c r="B6" s="215" t="str">
        <f>Info!B6</f>
        <v>OIL AND GAS WELL CASING</v>
      </c>
      <c r="C6" s="216"/>
      <c r="D6" s="216"/>
      <c r="E6" s="216"/>
      <c r="F6" s="216"/>
      <c r="G6" s="216"/>
      <c r="H6" s="216"/>
      <c r="I6" s="216"/>
      <c r="J6" s="216"/>
      <c r="K6" s="216"/>
      <c r="L6" s="217"/>
      <c r="O6" s="17"/>
      <c r="P6" s="17"/>
    </row>
    <row r="7" spans="1:18" s="9" customFormat="1" x14ac:dyDescent="0.35">
      <c r="A7" s="16"/>
      <c r="B7" s="101"/>
      <c r="C7" s="102"/>
      <c r="D7" s="102"/>
      <c r="E7" s="102"/>
      <c r="F7" s="102"/>
      <c r="G7" s="102"/>
      <c r="H7" s="102"/>
      <c r="I7" s="102"/>
      <c r="J7" s="102"/>
      <c r="K7" s="102"/>
      <c r="L7" s="103"/>
      <c r="O7" s="31"/>
    </row>
    <row r="8" spans="1:18" s="9" customFormat="1" x14ac:dyDescent="0.35">
      <c r="A8" s="16"/>
      <c r="B8" s="265" t="str">
        <f>IF(Intro!$G$19="English",O8,P8)</f>
        <v>The following questions refer to the goods as defined in the product description on the Intro tab.</v>
      </c>
      <c r="C8" s="266"/>
      <c r="D8" s="266"/>
      <c r="E8" s="266"/>
      <c r="F8" s="266"/>
      <c r="G8" s="266"/>
      <c r="H8" s="266"/>
      <c r="I8" s="266"/>
      <c r="J8" s="266"/>
      <c r="K8" s="266"/>
      <c r="L8" s="267"/>
      <c r="O8" s="17" t="s">
        <v>223</v>
      </c>
      <c r="P8" s="17" t="s">
        <v>254</v>
      </c>
    </row>
    <row r="9" spans="1:18" s="9" customFormat="1" x14ac:dyDescent="0.35">
      <c r="A9" s="16"/>
      <c r="B9" s="265" t="str">
        <f>IF(Intro!$G$19="English",O9,P9)</f>
        <v xml:space="preserve">Product information and a glossary of terms can be found in the Info tab.
</v>
      </c>
      <c r="C9" s="266"/>
      <c r="D9" s="266"/>
      <c r="E9" s="266"/>
      <c r="F9" s="266"/>
      <c r="G9" s="266"/>
      <c r="H9" s="266"/>
      <c r="I9" s="266"/>
      <c r="J9" s="266"/>
      <c r="K9" s="266"/>
      <c r="L9" s="267"/>
      <c r="O9" s="17" t="s">
        <v>91</v>
      </c>
      <c r="P9" s="9" t="s">
        <v>92</v>
      </c>
    </row>
    <row r="10" spans="1:18" s="9" customFormat="1" x14ac:dyDescent="0.35">
      <c r="A10" s="16"/>
      <c r="B10" s="268" t="str">
        <f>IF(Intro!$G$19="English",O10,P10)</f>
        <v xml:space="preserve">Use the AddPub tab if more space is needed.
</v>
      </c>
      <c r="C10" s="269"/>
      <c r="D10" s="269"/>
      <c r="E10" s="269"/>
      <c r="F10" s="269"/>
      <c r="G10" s="269"/>
      <c r="H10" s="269"/>
      <c r="I10" s="269"/>
      <c r="J10" s="269"/>
      <c r="K10" s="269"/>
      <c r="L10" s="270"/>
      <c r="O10" s="17" t="s">
        <v>93</v>
      </c>
      <c r="P10" s="17" t="s">
        <v>94</v>
      </c>
    </row>
    <row r="11" spans="1:18" s="9" customFormat="1" x14ac:dyDescent="0.35">
      <c r="A11" s="16"/>
      <c r="B11" s="18"/>
      <c r="C11" s="18"/>
      <c r="D11" s="18"/>
      <c r="E11" s="19"/>
      <c r="F11" s="19"/>
      <c r="G11" s="19"/>
      <c r="H11" s="19"/>
      <c r="I11" s="19"/>
      <c r="J11" s="19"/>
      <c r="K11" s="19"/>
      <c r="L11" s="19"/>
      <c r="O11" s="17"/>
      <c r="P11" s="17"/>
    </row>
    <row r="12" spans="1:18" x14ac:dyDescent="0.35">
      <c r="B12" s="177" t="str">
        <f>IF(Intro!$G$19="English",O12,P12)</f>
        <v>GENERAL FIRM INFORMATION</v>
      </c>
      <c r="C12" s="178"/>
      <c r="D12" s="178"/>
      <c r="E12" s="178"/>
      <c r="F12" s="178"/>
      <c r="G12" s="178"/>
      <c r="H12" s="178"/>
      <c r="I12" s="178"/>
      <c r="J12" s="178"/>
      <c r="K12" s="178"/>
      <c r="L12" s="179"/>
      <c r="M12" s="29"/>
      <c r="O12" s="76" t="s">
        <v>224</v>
      </c>
      <c r="P12" s="76" t="s">
        <v>225</v>
      </c>
    </row>
    <row r="13" spans="1:18" x14ac:dyDescent="0.35">
      <c r="B13" s="224" t="s">
        <v>21</v>
      </c>
      <c r="C13" s="225"/>
      <c r="D13" s="225"/>
      <c r="E13" s="225"/>
      <c r="F13" s="225"/>
      <c r="G13" s="225"/>
      <c r="H13" s="225"/>
      <c r="I13" s="225"/>
      <c r="J13" s="225"/>
      <c r="K13" s="225"/>
      <c r="L13" s="226"/>
    </row>
    <row r="14" spans="1:18" x14ac:dyDescent="0.35">
      <c r="B14" s="20"/>
      <c r="C14" s="21"/>
      <c r="D14" s="21"/>
      <c r="E14" s="22"/>
      <c r="F14" s="22"/>
      <c r="G14" s="22"/>
      <c r="H14" s="22"/>
      <c r="I14" s="22"/>
      <c r="J14" s="22"/>
      <c r="K14" s="22"/>
      <c r="L14" s="23"/>
    </row>
    <row r="15" spans="1:18" x14ac:dyDescent="0.35">
      <c r="B15" s="125" t="str">
        <f>IF(Intro!$G$19="English",O15,P15)</f>
        <v>Provide a brief history of your union, with particular emphasis on activities involving employees that have produced the goods.</v>
      </c>
      <c r="C15" s="126"/>
      <c r="D15" s="126"/>
      <c r="E15" s="126"/>
      <c r="F15" s="126"/>
      <c r="G15" s="126"/>
      <c r="H15" s="126"/>
      <c r="I15" s="126"/>
      <c r="J15" s="126"/>
      <c r="K15" s="126"/>
      <c r="L15" s="127"/>
      <c r="O15" s="24" t="s">
        <v>39</v>
      </c>
      <c r="P15" s="3" t="s">
        <v>40</v>
      </c>
    </row>
    <row r="16" spans="1:18" s="29" customFormat="1" x14ac:dyDescent="0.35">
      <c r="A16" s="46"/>
      <c r="B16" s="57"/>
      <c r="C16" s="47"/>
      <c r="D16" s="47"/>
      <c r="E16" s="47"/>
      <c r="F16" s="47"/>
      <c r="G16" s="47"/>
      <c r="H16" s="47"/>
      <c r="I16" s="47"/>
      <c r="J16" s="47"/>
      <c r="K16" s="47"/>
      <c r="L16" s="48"/>
    </row>
    <row r="17" spans="1:16" s="14" customFormat="1" x14ac:dyDescent="0.35">
      <c r="A17" s="13"/>
      <c r="B17" s="221"/>
      <c r="C17" s="222"/>
      <c r="D17" s="222"/>
      <c r="E17" s="222"/>
      <c r="F17" s="222"/>
      <c r="G17" s="222"/>
      <c r="H17" s="222"/>
      <c r="I17" s="222"/>
      <c r="J17" s="222"/>
      <c r="K17" s="222"/>
      <c r="L17" s="223"/>
      <c r="M17" s="29"/>
    </row>
    <row r="18" spans="1:16" s="14" customFormat="1" x14ac:dyDescent="0.35">
      <c r="A18" s="13"/>
      <c r="B18" s="221"/>
      <c r="C18" s="222"/>
      <c r="D18" s="222"/>
      <c r="E18" s="222"/>
      <c r="F18" s="222"/>
      <c r="G18" s="222"/>
      <c r="H18" s="222"/>
      <c r="I18" s="222"/>
      <c r="J18" s="222"/>
      <c r="K18" s="222"/>
      <c r="L18" s="223"/>
      <c r="M18" s="29"/>
    </row>
    <row r="19" spans="1:16" s="14" customFormat="1" x14ac:dyDescent="0.35">
      <c r="A19" s="13"/>
      <c r="B19" s="221"/>
      <c r="C19" s="222"/>
      <c r="D19" s="222"/>
      <c r="E19" s="222"/>
      <c r="F19" s="222"/>
      <c r="G19" s="222"/>
      <c r="H19" s="222"/>
      <c r="I19" s="222"/>
      <c r="J19" s="222"/>
      <c r="K19" s="222"/>
      <c r="L19" s="223"/>
      <c r="M19" s="29"/>
    </row>
    <row r="20" spans="1:16" s="14" customFormat="1" x14ac:dyDescent="0.35">
      <c r="A20" s="13"/>
      <c r="B20" s="221"/>
      <c r="C20" s="222"/>
      <c r="D20" s="222"/>
      <c r="E20" s="222"/>
      <c r="F20" s="222"/>
      <c r="G20" s="222"/>
      <c r="H20" s="222"/>
      <c r="I20" s="222"/>
      <c r="J20" s="222"/>
      <c r="K20" s="222"/>
      <c r="L20" s="223"/>
      <c r="M20" s="29"/>
    </row>
    <row r="21" spans="1:16" s="14" customFormat="1" x14ac:dyDescent="0.35">
      <c r="A21" s="13"/>
      <c r="B21" s="221"/>
      <c r="C21" s="222"/>
      <c r="D21" s="222"/>
      <c r="E21" s="222"/>
      <c r="F21" s="222"/>
      <c r="G21" s="222"/>
      <c r="H21" s="222"/>
      <c r="I21" s="222"/>
      <c r="J21" s="222"/>
      <c r="K21" s="222"/>
      <c r="L21" s="223"/>
      <c r="M21" s="29"/>
    </row>
    <row r="22" spans="1:16" s="14" customFormat="1" x14ac:dyDescent="0.35">
      <c r="A22" s="13"/>
      <c r="B22" s="221"/>
      <c r="C22" s="222"/>
      <c r="D22" s="222"/>
      <c r="E22" s="222"/>
      <c r="F22" s="222"/>
      <c r="G22" s="222"/>
      <c r="H22" s="222"/>
      <c r="I22" s="222"/>
      <c r="J22" s="222"/>
      <c r="K22" s="222"/>
      <c r="L22" s="223"/>
      <c r="M22" s="29"/>
    </row>
    <row r="23" spans="1:16" s="14" customFormat="1" x14ac:dyDescent="0.35">
      <c r="A23" s="13"/>
      <c r="B23" s="221"/>
      <c r="C23" s="222"/>
      <c r="D23" s="222"/>
      <c r="E23" s="222"/>
      <c r="F23" s="222"/>
      <c r="G23" s="222"/>
      <c r="H23" s="222"/>
      <c r="I23" s="222"/>
      <c r="J23" s="222"/>
      <c r="K23" s="222"/>
      <c r="L23" s="223"/>
      <c r="M23" s="29"/>
    </row>
    <row r="24" spans="1:16" s="14" customFormat="1" x14ac:dyDescent="0.35">
      <c r="A24" s="13"/>
      <c r="B24" s="221"/>
      <c r="C24" s="222"/>
      <c r="D24" s="222"/>
      <c r="E24" s="222"/>
      <c r="F24" s="222"/>
      <c r="G24" s="222"/>
      <c r="H24" s="222"/>
      <c r="I24" s="222"/>
      <c r="J24" s="222"/>
      <c r="K24" s="222"/>
      <c r="L24" s="223"/>
      <c r="M24" s="29"/>
    </row>
    <row r="25" spans="1:16" s="29" customFormat="1" x14ac:dyDescent="0.35">
      <c r="A25" s="46"/>
      <c r="B25" s="58"/>
      <c r="C25" s="59"/>
      <c r="D25" s="59"/>
      <c r="E25" s="59"/>
      <c r="F25" s="59"/>
      <c r="G25" s="59"/>
      <c r="H25" s="59"/>
      <c r="I25" s="59"/>
      <c r="J25" s="59"/>
      <c r="K25" s="59"/>
      <c r="L25" s="60"/>
    </row>
    <row r="26" spans="1:16" s="9" customFormat="1" x14ac:dyDescent="0.35">
      <c r="A26" s="16"/>
      <c r="B26" s="18"/>
      <c r="C26" s="18"/>
      <c r="D26" s="18"/>
      <c r="E26" s="19"/>
      <c r="F26" s="19"/>
      <c r="G26" s="19"/>
      <c r="H26" s="19"/>
      <c r="I26" s="19"/>
      <c r="J26" s="19"/>
      <c r="K26" s="19"/>
      <c r="L26" s="19"/>
      <c r="O26" s="17"/>
      <c r="P26" s="17"/>
    </row>
    <row r="27" spans="1:16" x14ac:dyDescent="0.35">
      <c r="B27" s="177" t="s">
        <v>226</v>
      </c>
      <c r="C27" s="178"/>
      <c r="D27" s="178"/>
      <c r="E27" s="178"/>
      <c r="F27" s="178"/>
      <c r="G27" s="178"/>
      <c r="H27" s="178"/>
      <c r="I27" s="178"/>
      <c r="J27" s="178"/>
      <c r="K27" s="178"/>
      <c r="L27" s="179"/>
      <c r="M27" s="29"/>
    </row>
    <row r="28" spans="1:16" s="14" customFormat="1" x14ac:dyDescent="0.35">
      <c r="A28" s="13"/>
      <c r="B28" s="224" t="s">
        <v>22</v>
      </c>
      <c r="C28" s="225"/>
      <c r="D28" s="225"/>
      <c r="E28" s="225"/>
      <c r="F28" s="225"/>
      <c r="G28" s="225"/>
      <c r="H28" s="225"/>
      <c r="I28" s="225"/>
      <c r="J28" s="225"/>
      <c r="K28" s="225"/>
      <c r="L28" s="226"/>
      <c r="M28" s="55"/>
    </row>
    <row r="29" spans="1:16" s="29" customFormat="1" x14ac:dyDescent="0.35">
      <c r="A29" s="46"/>
      <c r="B29" s="57"/>
      <c r="C29" s="47"/>
      <c r="D29" s="47"/>
      <c r="E29" s="47"/>
      <c r="F29" s="47"/>
      <c r="G29" s="47"/>
      <c r="H29" s="47"/>
      <c r="I29" s="47"/>
      <c r="J29" s="47"/>
      <c r="K29" s="47"/>
      <c r="L29" s="48"/>
    </row>
    <row r="30" spans="1:16" s="29" customFormat="1" ht="14.25" customHeight="1" x14ac:dyDescent="0.35">
      <c r="A30" s="46"/>
      <c r="B30" s="165" t="str">
        <f>IF(Intro!$G$19="English",O30,P30)</f>
        <v>List the names and addresses of all facilities in Canada that have employed your members involved in the production of the goods since January 1, 2023.</v>
      </c>
      <c r="C30" s="166"/>
      <c r="D30" s="166"/>
      <c r="E30" s="166"/>
      <c r="F30" s="166"/>
      <c r="G30" s="166"/>
      <c r="H30" s="166"/>
      <c r="I30" s="166"/>
      <c r="J30" s="166"/>
      <c r="K30" s="166"/>
      <c r="L30" s="167"/>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35">
      <c r="A31" s="46"/>
      <c r="B31" s="57"/>
      <c r="C31" s="47"/>
      <c r="D31" s="47"/>
      <c r="E31" s="47"/>
      <c r="F31" s="47"/>
      <c r="G31" s="47"/>
      <c r="H31" s="47"/>
      <c r="I31" s="47"/>
      <c r="J31" s="47"/>
      <c r="K31" s="47"/>
      <c r="L31" s="48"/>
      <c r="O31" s="3" t="s">
        <v>41</v>
      </c>
      <c r="P31" s="3" t="s">
        <v>44</v>
      </c>
    </row>
    <row r="32" spans="1:16" x14ac:dyDescent="0.35">
      <c r="B32" s="83"/>
      <c r="C32" s="249" t="str">
        <f>IF(Intro!$G$19="English",O31,P31)</f>
        <v>Firm Name and Facility</v>
      </c>
      <c r="D32" s="249"/>
      <c r="E32" s="249"/>
      <c r="F32" s="249" t="str">
        <f>IF(Intro!$G$19="English",O32,P32)</f>
        <v>Facility Address</v>
      </c>
      <c r="G32" s="249"/>
      <c r="H32" s="249"/>
      <c r="I32" s="249"/>
      <c r="J32" s="249" t="str">
        <f>IF(Intro!$G$19="English",O33,P33)</f>
        <v>Local Union or Bargaining Unit</v>
      </c>
      <c r="K32" s="249"/>
      <c r="L32" s="257"/>
      <c r="O32" s="3" t="s">
        <v>42</v>
      </c>
      <c r="P32" s="3" t="s">
        <v>45</v>
      </c>
    </row>
    <row r="33" spans="2:16" x14ac:dyDescent="0.35">
      <c r="B33" s="83"/>
      <c r="C33" s="249"/>
      <c r="D33" s="249"/>
      <c r="E33" s="249"/>
      <c r="F33" s="249"/>
      <c r="G33" s="249"/>
      <c r="H33" s="249"/>
      <c r="I33" s="249"/>
      <c r="J33" s="249"/>
      <c r="K33" s="249"/>
      <c r="L33" s="257"/>
      <c r="O33" s="3" t="s">
        <v>43</v>
      </c>
      <c r="P33" s="3" t="s">
        <v>249</v>
      </c>
    </row>
    <row r="34" spans="2:16" x14ac:dyDescent="0.35">
      <c r="B34" s="250">
        <v>1</v>
      </c>
      <c r="C34" s="128"/>
      <c r="D34" s="128"/>
      <c r="E34" s="128"/>
      <c r="F34" s="128"/>
      <c r="G34" s="128"/>
      <c r="H34" s="128"/>
      <c r="I34" s="128"/>
      <c r="J34" s="128"/>
      <c r="K34" s="128"/>
      <c r="L34" s="129"/>
    </row>
    <row r="35" spans="2:16" x14ac:dyDescent="0.35">
      <c r="B35" s="250"/>
      <c r="C35" s="128"/>
      <c r="D35" s="128"/>
      <c r="E35" s="128"/>
      <c r="F35" s="128"/>
      <c r="G35" s="128"/>
      <c r="H35" s="128"/>
      <c r="I35" s="128"/>
      <c r="J35" s="128"/>
      <c r="K35" s="128"/>
      <c r="L35" s="129"/>
    </row>
    <row r="36" spans="2:16" x14ac:dyDescent="0.35">
      <c r="B36" s="250">
        <v>2</v>
      </c>
      <c r="C36" s="128"/>
      <c r="D36" s="128"/>
      <c r="E36" s="128"/>
      <c r="F36" s="128"/>
      <c r="G36" s="128"/>
      <c r="H36" s="128"/>
      <c r="I36" s="128"/>
      <c r="J36" s="128"/>
      <c r="K36" s="128"/>
      <c r="L36" s="129"/>
    </row>
    <row r="37" spans="2:16" x14ac:dyDescent="0.35">
      <c r="B37" s="250"/>
      <c r="C37" s="128"/>
      <c r="D37" s="128"/>
      <c r="E37" s="128"/>
      <c r="F37" s="128"/>
      <c r="G37" s="128"/>
      <c r="H37" s="128"/>
      <c r="I37" s="128"/>
      <c r="J37" s="128"/>
      <c r="K37" s="128"/>
      <c r="L37" s="129"/>
    </row>
    <row r="38" spans="2:16" x14ac:dyDescent="0.35">
      <c r="B38" s="250">
        <v>3</v>
      </c>
      <c r="C38" s="128"/>
      <c r="D38" s="128"/>
      <c r="E38" s="128"/>
      <c r="F38" s="128"/>
      <c r="G38" s="128"/>
      <c r="H38" s="128"/>
      <c r="I38" s="128"/>
      <c r="J38" s="128"/>
      <c r="K38" s="128"/>
      <c r="L38" s="129"/>
    </row>
    <row r="39" spans="2:16" x14ac:dyDescent="0.35">
      <c r="B39" s="250"/>
      <c r="C39" s="128"/>
      <c r="D39" s="128"/>
      <c r="E39" s="128"/>
      <c r="F39" s="128"/>
      <c r="G39" s="128"/>
      <c r="H39" s="128"/>
      <c r="I39" s="128"/>
      <c r="J39" s="128"/>
      <c r="K39" s="128"/>
      <c r="L39" s="129"/>
    </row>
    <row r="40" spans="2:16" x14ac:dyDescent="0.35">
      <c r="B40" s="250">
        <v>4</v>
      </c>
      <c r="C40" s="128"/>
      <c r="D40" s="128"/>
      <c r="E40" s="128"/>
      <c r="F40" s="128"/>
      <c r="G40" s="128"/>
      <c r="H40" s="128"/>
      <c r="I40" s="128"/>
      <c r="J40" s="128"/>
      <c r="K40" s="128"/>
      <c r="L40" s="129"/>
    </row>
    <row r="41" spans="2:16" x14ac:dyDescent="0.35">
      <c r="B41" s="250"/>
      <c r="C41" s="128"/>
      <c r="D41" s="128"/>
      <c r="E41" s="128"/>
      <c r="F41" s="128"/>
      <c r="G41" s="128"/>
      <c r="H41" s="128"/>
      <c r="I41" s="128"/>
      <c r="J41" s="128"/>
      <c r="K41" s="128"/>
      <c r="L41" s="129"/>
    </row>
    <row r="42" spans="2:16" x14ac:dyDescent="0.35">
      <c r="B42" s="250">
        <v>5</v>
      </c>
      <c r="C42" s="128"/>
      <c r="D42" s="128"/>
      <c r="E42" s="128"/>
      <c r="F42" s="128"/>
      <c r="G42" s="128"/>
      <c r="H42" s="128"/>
      <c r="I42" s="128"/>
      <c r="J42" s="128"/>
      <c r="K42" s="128"/>
      <c r="L42" s="129"/>
    </row>
    <row r="43" spans="2:16" x14ac:dyDescent="0.35">
      <c r="B43" s="250"/>
      <c r="C43" s="128"/>
      <c r="D43" s="128"/>
      <c r="E43" s="128"/>
      <c r="F43" s="128"/>
      <c r="G43" s="128"/>
      <c r="H43" s="128"/>
      <c r="I43" s="128"/>
      <c r="J43" s="128"/>
      <c r="K43" s="128"/>
      <c r="L43" s="129"/>
    </row>
    <row r="44" spans="2:16" x14ac:dyDescent="0.35">
      <c r="B44" s="250">
        <v>6</v>
      </c>
      <c r="C44" s="128"/>
      <c r="D44" s="128"/>
      <c r="E44" s="128"/>
      <c r="F44" s="128"/>
      <c r="G44" s="128"/>
      <c r="H44" s="128"/>
      <c r="I44" s="128"/>
      <c r="J44" s="128"/>
      <c r="K44" s="128"/>
      <c r="L44" s="129"/>
    </row>
    <row r="45" spans="2:16" x14ac:dyDescent="0.35">
      <c r="B45" s="250"/>
      <c r="C45" s="128"/>
      <c r="D45" s="128"/>
      <c r="E45" s="128"/>
      <c r="F45" s="128"/>
      <c r="G45" s="128"/>
      <c r="H45" s="128"/>
      <c r="I45" s="128"/>
      <c r="J45" s="128"/>
      <c r="K45" s="128"/>
      <c r="L45" s="129"/>
    </row>
    <row r="46" spans="2:16" x14ac:dyDescent="0.35">
      <c r="B46" s="250">
        <v>7</v>
      </c>
      <c r="C46" s="128"/>
      <c r="D46" s="128"/>
      <c r="E46" s="128"/>
      <c r="F46" s="128"/>
      <c r="G46" s="128"/>
      <c r="H46" s="128"/>
      <c r="I46" s="128"/>
      <c r="J46" s="128"/>
      <c r="K46" s="128"/>
      <c r="L46" s="129"/>
    </row>
    <row r="47" spans="2:16" x14ac:dyDescent="0.35">
      <c r="B47" s="250"/>
      <c r="C47" s="128"/>
      <c r="D47" s="128"/>
      <c r="E47" s="128"/>
      <c r="F47" s="128"/>
      <c r="G47" s="128"/>
      <c r="H47" s="128"/>
      <c r="I47" s="128"/>
      <c r="J47" s="128"/>
      <c r="K47" s="128"/>
      <c r="L47" s="129"/>
    </row>
    <row r="48" spans="2:16" x14ac:dyDescent="0.35">
      <c r="B48" s="250">
        <v>8</v>
      </c>
      <c r="C48" s="128"/>
      <c r="D48" s="128"/>
      <c r="E48" s="128"/>
      <c r="F48" s="128"/>
      <c r="G48" s="128"/>
      <c r="H48" s="128"/>
      <c r="I48" s="128"/>
      <c r="J48" s="128"/>
      <c r="K48" s="128"/>
      <c r="L48" s="129"/>
    </row>
    <row r="49" spans="1:16" x14ac:dyDescent="0.35">
      <c r="B49" s="250"/>
      <c r="C49" s="128"/>
      <c r="D49" s="128"/>
      <c r="E49" s="128"/>
      <c r="F49" s="128"/>
      <c r="G49" s="128"/>
      <c r="H49" s="128"/>
      <c r="I49" s="128"/>
      <c r="J49" s="128"/>
      <c r="K49" s="128"/>
      <c r="L49" s="129"/>
    </row>
    <row r="50" spans="1:16" x14ac:dyDescent="0.35">
      <c r="B50" s="250">
        <v>9</v>
      </c>
      <c r="C50" s="128"/>
      <c r="D50" s="128"/>
      <c r="E50" s="128"/>
      <c r="F50" s="128"/>
      <c r="G50" s="128"/>
      <c r="H50" s="128"/>
      <c r="I50" s="128"/>
      <c r="J50" s="128"/>
      <c r="K50" s="128"/>
      <c r="L50" s="129"/>
    </row>
    <row r="51" spans="1:16" x14ac:dyDescent="0.35">
      <c r="B51" s="250"/>
      <c r="C51" s="128"/>
      <c r="D51" s="128"/>
      <c r="E51" s="128"/>
      <c r="F51" s="128"/>
      <c r="G51" s="128"/>
      <c r="H51" s="128"/>
      <c r="I51" s="128"/>
      <c r="J51" s="128"/>
      <c r="K51" s="128"/>
      <c r="L51" s="129"/>
    </row>
    <row r="52" spans="1:16" x14ac:dyDescent="0.35">
      <c r="B52" s="250">
        <v>10</v>
      </c>
      <c r="C52" s="128"/>
      <c r="D52" s="128"/>
      <c r="E52" s="128"/>
      <c r="F52" s="128"/>
      <c r="G52" s="128"/>
      <c r="H52" s="128"/>
      <c r="I52" s="128"/>
      <c r="J52" s="128"/>
      <c r="K52" s="128"/>
      <c r="L52" s="129"/>
    </row>
    <row r="53" spans="1:16" x14ac:dyDescent="0.35">
      <c r="B53" s="250"/>
      <c r="C53" s="128"/>
      <c r="D53" s="128"/>
      <c r="E53" s="128"/>
      <c r="F53" s="128"/>
      <c r="G53" s="128"/>
      <c r="H53" s="128"/>
      <c r="I53" s="128"/>
      <c r="J53" s="128"/>
      <c r="K53" s="128"/>
      <c r="L53" s="129"/>
    </row>
    <row r="54" spans="1:16" s="29" customFormat="1" x14ac:dyDescent="0.35">
      <c r="A54" s="13"/>
      <c r="B54" s="58"/>
      <c r="C54" s="59"/>
      <c r="D54" s="59"/>
      <c r="E54" s="59"/>
      <c r="F54" s="59"/>
      <c r="G54" s="59"/>
      <c r="H54" s="59"/>
      <c r="I54" s="59"/>
      <c r="J54" s="59"/>
      <c r="K54" s="59"/>
      <c r="L54" s="60"/>
    </row>
    <row r="55" spans="1:16" x14ac:dyDescent="0.35">
      <c r="B55" s="260" t="s">
        <v>23</v>
      </c>
      <c r="C55" s="261"/>
      <c r="D55" s="261"/>
      <c r="E55" s="261"/>
      <c r="F55" s="261"/>
      <c r="G55" s="261"/>
      <c r="H55" s="261"/>
      <c r="I55" s="261"/>
      <c r="J55" s="261"/>
      <c r="K55" s="261"/>
      <c r="L55" s="262"/>
    </row>
    <row r="56" spans="1:16" x14ac:dyDescent="0.35">
      <c r="B56" s="20"/>
      <c r="C56" s="21"/>
      <c r="D56" s="21"/>
      <c r="E56" s="22"/>
      <c r="F56" s="22"/>
      <c r="G56" s="22"/>
      <c r="H56" s="22"/>
      <c r="I56" s="22"/>
      <c r="J56" s="22"/>
      <c r="K56" s="22"/>
      <c r="L56" s="23"/>
    </row>
    <row r="57" spans="1:16" x14ac:dyDescent="0.35">
      <c r="B57" s="125" t="str">
        <f>IF(Intro!$G$19="English",O57,P57)</f>
        <v>Provide the number of your members involved in the production of the goods since January 1, 2023.</v>
      </c>
      <c r="C57" s="126"/>
      <c r="D57" s="126"/>
      <c r="E57" s="126"/>
      <c r="F57" s="126"/>
      <c r="G57" s="126"/>
      <c r="H57" s="126"/>
      <c r="I57" s="126"/>
      <c r="J57" s="126"/>
      <c r="K57" s="126"/>
      <c r="L57" s="127"/>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35">
      <c r="B58" s="37"/>
      <c r="C58" s="38"/>
      <c r="D58" s="21"/>
      <c r="E58" s="22"/>
      <c r="F58" s="22"/>
      <c r="G58" s="22"/>
      <c r="H58" s="22"/>
      <c r="I58" s="22"/>
      <c r="J58" s="22"/>
      <c r="K58" s="22"/>
      <c r="L58" s="23"/>
      <c r="O58" s="24"/>
    </row>
    <row r="59" spans="1:16" x14ac:dyDescent="0.35">
      <c r="B59" s="233" t="str">
        <f>IF(Intro!$G$19="English",O59,P59)</f>
        <v>Members employed</v>
      </c>
      <c r="C59" s="234"/>
      <c r="D59" s="234"/>
      <c r="E59" s="234"/>
      <c r="F59" s="234"/>
      <c r="G59" s="235"/>
      <c r="H59" s="239">
        <f>Variables!$B$6</f>
        <v>2023</v>
      </c>
      <c r="I59" s="239">
        <f>H59+1</f>
        <v>2024</v>
      </c>
      <c r="J59" s="239">
        <f>I59+1</f>
        <v>2025</v>
      </c>
      <c r="K59" s="239" t="str">
        <f>IF(Intro!$G$19="English",Variables!B9,Variables!C9)</f>
        <v>Jan-March 2025</v>
      </c>
      <c r="L59" s="241" t="str">
        <f>IF(Intro!$G$19="English",Variables!B10,Variables!C10)</f>
        <v>Jan-March 2026</v>
      </c>
      <c r="O59" s="3" t="s">
        <v>125</v>
      </c>
      <c r="P59" s="3" t="s">
        <v>126</v>
      </c>
    </row>
    <row r="60" spans="1:16" x14ac:dyDescent="0.35">
      <c r="B60" s="236"/>
      <c r="C60" s="237"/>
      <c r="D60" s="237"/>
      <c r="E60" s="237"/>
      <c r="F60" s="237"/>
      <c r="G60" s="238"/>
      <c r="H60" s="240"/>
      <c r="I60" s="240"/>
      <c r="J60" s="240"/>
      <c r="K60" s="240"/>
      <c r="L60" s="242"/>
    </row>
    <row r="61" spans="1:16" x14ac:dyDescent="0.35">
      <c r="B61" s="255" t="str">
        <f>IF(C34="","-",C34)</f>
        <v>-</v>
      </c>
      <c r="C61" s="256"/>
      <c r="D61" s="256"/>
      <c r="E61" s="256"/>
      <c r="F61" s="256"/>
      <c r="G61" s="84" t="s">
        <v>109</v>
      </c>
      <c r="H61" s="85"/>
      <c r="I61" s="85"/>
      <c r="J61" s="85"/>
      <c r="K61" s="85"/>
      <c r="L61" s="86"/>
    </row>
    <row r="62" spans="1:16" x14ac:dyDescent="0.35">
      <c r="B62" s="255" t="str">
        <f>IF(C36="","-",C36)</f>
        <v>-</v>
      </c>
      <c r="C62" s="256"/>
      <c r="D62" s="256"/>
      <c r="E62" s="256"/>
      <c r="F62" s="256"/>
      <c r="G62" s="84" t="s">
        <v>109</v>
      </c>
      <c r="H62" s="85"/>
      <c r="I62" s="85"/>
      <c r="J62" s="85"/>
      <c r="K62" s="85"/>
      <c r="L62" s="86"/>
    </row>
    <row r="63" spans="1:16" x14ac:dyDescent="0.35">
      <c r="B63" s="255" t="str">
        <f>IF(C38="","-",C38)</f>
        <v>-</v>
      </c>
      <c r="C63" s="256"/>
      <c r="D63" s="256"/>
      <c r="E63" s="256"/>
      <c r="F63" s="256"/>
      <c r="G63" s="84" t="s">
        <v>109</v>
      </c>
      <c r="H63" s="85"/>
      <c r="I63" s="85"/>
      <c r="J63" s="85"/>
      <c r="K63" s="85"/>
      <c r="L63" s="86"/>
    </row>
    <row r="64" spans="1:16" x14ac:dyDescent="0.35">
      <c r="B64" s="255" t="str">
        <f>IF(C40="","-",C40)</f>
        <v>-</v>
      </c>
      <c r="C64" s="256"/>
      <c r="D64" s="256"/>
      <c r="E64" s="256"/>
      <c r="F64" s="256"/>
      <c r="G64" s="84" t="s">
        <v>109</v>
      </c>
      <c r="H64" s="85"/>
      <c r="I64" s="85"/>
      <c r="J64" s="85"/>
      <c r="K64" s="85"/>
      <c r="L64" s="86"/>
    </row>
    <row r="65" spans="1:16" x14ac:dyDescent="0.35">
      <c r="B65" s="255" t="str">
        <f>IF(C42="","-",C42)</f>
        <v>-</v>
      </c>
      <c r="C65" s="256"/>
      <c r="D65" s="256"/>
      <c r="E65" s="256"/>
      <c r="F65" s="256"/>
      <c r="G65" s="84" t="s">
        <v>109</v>
      </c>
      <c r="H65" s="85"/>
      <c r="I65" s="85"/>
      <c r="J65" s="85"/>
      <c r="K65" s="85"/>
      <c r="L65" s="86"/>
    </row>
    <row r="66" spans="1:16" x14ac:dyDescent="0.35">
      <c r="B66" s="255" t="str">
        <f>IF(C44="","-",C44)</f>
        <v>-</v>
      </c>
      <c r="C66" s="256"/>
      <c r="D66" s="256"/>
      <c r="E66" s="256"/>
      <c r="F66" s="256"/>
      <c r="G66" s="84" t="s">
        <v>109</v>
      </c>
      <c r="H66" s="85"/>
      <c r="I66" s="85"/>
      <c r="J66" s="85"/>
      <c r="K66" s="85"/>
      <c r="L66" s="86"/>
    </row>
    <row r="67" spans="1:16" x14ac:dyDescent="0.35">
      <c r="B67" s="255" t="str">
        <f>IF(C46="","-",C46)</f>
        <v>-</v>
      </c>
      <c r="C67" s="256"/>
      <c r="D67" s="256"/>
      <c r="E67" s="256"/>
      <c r="F67" s="256"/>
      <c r="G67" s="84" t="s">
        <v>109</v>
      </c>
      <c r="H67" s="85"/>
      <c r="I67" s="85"/>
      <c r="J67" s="85"/>
      <c r="K67" s="85"/>
      <c r="L67" s="86"/>
    </row>
    <row r="68" spans="1:16" x14ac:dyDescent="0.35">
      <c r="B68" s="255" t="str">
        <f>IF(C48="","-",C48)</f>
        <v>-</v>
      </c>
      <c r="C68" s="256"/>
      <c r="D68" s="256"/>
      <c r="E68" s="256"/>
      <c r="F68" s="256"/>
      <c r="G68" s="84" t="s">
        <v>109</v>
      </c>
      <c r="H68" s="85"/>
      <c r="I68" s="85"/>
      <c r="J68" s="85"/>
      <c r="K68" s="85"/>
      <c r="L68" s="86"/>
    </row>
    <row r="69" spans="1:16" x14ac:dyDescent="0.35">
      <c r="B69" s="255" t="str">
        <f>IF(C50="","-",C50)</f>
        <v>-</v>
      </c>
      <c r="C69" s="256"/>
      <c r="D69" s="256"/>
      <c r="E69" s="256"/>
      <c r="F69" s="256"/>
      <c r="G69" s="84" t="s">
        <v>109</v>
      </c>
      <c r="H69" s="85"/>
      <c r="I69" s="85"/>
      <c r="J69" s="85"/>
      <c r="K69" s="85"/>
      <c r="L69" s="86"/>
    </row>
    <row r="70" spans="1:16" x14ac:dyDescent="0.35">
      <c r="B70" s="255" t="str">
        <f>IF(C52="","-",C52)</f>
        <v>-</v>
      </c>
      <c r="C70" s="256"/>
      <c r="D70" s="256"/>
      <c r="E70" s="256"/>
      <c r="F70" s="256"/>
      <c r="G70" s="84" t="s">
        <v>109</v>
      </c>
      <c r="H70" s="85"/>
      <c r="I70" s="85"/>
      <c r="J70" s="85"/>
      <c r="K70" s="85"/>
      <c r="L70" s="86"/>
    </row>
    <row r="71" spans="1:16" s="14" customFormat="1" x14ac:dyDescent="0.35">
      <c r="A71" s="13"/>
      <c r="B71" s="244" t="str">
        <f>IF(Intro!$G$19="English",O71,P71)</f>
        <v>Total members employed</v>
      </c>
      <c r="C71" s="245"/>
      <c r="D71" s="245"/>
      <c r="E71" s="245"/>
      <c r="F71" s="245"/>
      <c r="G71" s="87" t="s">
        <v>109</v>
      </c>
      <c r="H71" s="88">
        <f>SUM(H61:H70)</f>
        <v>0</v>
      </c>
      <c r="I71" s="88">
        <f t="shared" ref="I71:L71" si="0">SUM(I61:I70)</f>
        <v>0</v>
      </c>
      <c r="J71" s="88">
        <f t="shared" si="0"/>
        <v>0</v>
      </c>
      <c r="K71" s="88">
        <f t="shared" si="0"/>
        <v>0</v>
      </c>
      <c r="L71" s="89">
        <f t="shared" si="0"/>
        <v>0</v>
      </c>
      <c r="O71" s="14" t="s">
        <v>127</v>
      </c>
      <c r="P71" s="14" t="s">
        <v>129</v>
      </c>
    </row>
    <row r="72" spans="1:16" s="14" customFormat="1" x14ac:dyDescent="0.35">
      <c r="A72" s="13"/>
      <c r="B72" s="246" t="str">
        <f>IF(Intro!$G$19="English",O72,P72)</f>
        <v>Total unionized workplaces</v>
      </c>
      <c r="C72" s="247"/>
      <c r="D72" s="247"/>
      <c r="E72" s="247"/>
      <c r="F72" s="247"/>
      <c r="G72" s="87" t="s">
        <v>109</v>
      </c>
      <c r="H72" s="88">
        <f>COUNTIFS(H61:H70,"&gt;0")</f>
        <v>0</v>
      </c>
      <c r="I72" s="88">
        <f t="shared" ref="I72:L72" si="1">COUNTIFS(I61:I70,"&gt;0")</f>
        <v>0</v>
      </c>
      <c r="J72" s="88">
        <f t="shared" si="1"/>
        <v>0</v>
      </c>
      <c r="K72" s="88">
        <f t="shared" si="1"/>
        <v>0</v>
      </c>
      <c r="L72" s="89">
        <f t="shared" si="1"/>
        <v>0</v>
      </c>
      <c r="O72" s="14" t="s">
        <v>128</v>
      </c>
      <c r="P72" s="14" t="s">
        <v>130</v>
      </c>
    </row>
    <row r="73" spans="1:16" s="29" customFormat="1" x14ac:dyDescent="0.35">
      <c r="A73" s="46"/>
      <c r="B73" s="58"/>
      <c r="C73" s="59"/>
      <c r="D73" s="59"/>
      <c r="E73" s="59"/>
      <c r="F73" s="59"/>
      <c r="G73" s="59"/>
      <c r="H73" s="59"/>
      <c r="I73" s="59"/>
      <c r="J73" s="59"/>
      <c r="K73" s="59"/>
      <c r="L73" s="60"/>
    </row>
    <row r="74" spans="1:16" s="14" customFormat="1" x14ac:dyDescent="0.35">
      <c r="A74" s="13"/>
      <c r="B74" s="260" t="s">
        <v>24</v>
      </c>
      <c r="C74" s="261"/>
      <c r="D74" s="261"/>
      <c r="E74" s="261"/>
      <c r="F74" s="261"/>
      <c r="G74" s="261"/>
      <c r="H74" s="261"/>
      <c r="I74" s="261"/>
      <c r="J74" s="261"/>
      <c r="K74" s="261"/>
      <c r="L74" s="262"/>
      <c r="M74" s="55"/>
    </row>
    <row r="75" spans="1:16" s="29" customFormat="1" x14ac:dyDescent="0.35">
      <c r="A75" s="46"/>
      <c r="B75" s="57"/>
      <c r="C75" s="47"/>
      <c r="D75" s="47"/>
      <c r="E75" s="47"/>
      <c r="F75" s="47"/>
      <c r="G75" s="47"/>
      <c r="H75" s="47"/>
      <c r="I75" s="47"/>
      <c r="J75" s="47"/>
      <c r="K75" s="47"/>
      <c r="L75" s="48"/>
    </row>
    <row r="76" spans="1:16" s="29" customFormat="1" x14ac:dyDescent="0.35">
      <c r="A76" s="46"/>
      <c r="B76" s="165" t="str">
        <f>IF(Intro!$G$19="English",O76,P76)</f>
        <v>Provide details of any significant changes in membership and unionization of workplaces involved in the production of the goods since January 1, 2023.</v>
      </c>
      <c r="C76" s="166"/>
      <c r="D76" s="166"/>
      <c r="E76" s="166"/>
      <c r="F76" s="166"/>
      <c r="G76" s="166"/>
      <c r="H76" s="166"/>
      <c r="I76" s="166"/>
      <c r="J76" s="166"/>
      <c r="K76" s="166"/>
      <c r="L76" s="167"/>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35">
      <c r="A77" s="46"/>
      <c r="B77" s="57"/>
      <c r="C77" s="47"/>
      <c r="D77" s="47"/>
      <c r="E77" s="47"/>
      <c r="F77" s="47"/>
      <c r="G77" s="47"/>
      <c r="H77" s="47"/>
      <c r="I77" s="47"/>
      <c r="J77" s="47"/>
      <c r="K77" s="47"/>
      <c r="L77" s="48"/>
    </row>
    <row r="78" spans="1:16" x14ac:dyDescent="0.35">
      <c r="B78" s="83"/>
      <c r="C78" s="249" t="str">
        <f>IF(Intro!$G$19="English",O78,P78)</f>
        <v>Firm Name and Facility</v>
      </c>
      <c r="D78" s="249"/>
      <c r="E78" s="249"/>
      <c r="F78" s="271" t="str">
        <f>IF(Intro!$G$19="English",O80,P80)</f>
        <v>Actions affecting members (closure, disposal of assets, changes in technology or other changes)</v>
      </c>
      <c r="G78" s="271"/>
      <c r="H78" s="271"/>
      <c r="I78" s="271"/>
      <c r="J78" s="271"/>
      <c r="K78" s="271"/>
      <c r="L78" s="272"/>
      <c r="O78" s="3" t="s">
        <v>41</v>
      </c>
      <c r="P78" s="3" t="s">
        <v>44</v>
      </c>
    </row>
    <row r="79" spans="1:16" x14ac:dyDescent="0.35">
      <c r="B79" s="83"/>
      <c r="C79" s="249"/>
      <c r="D79" s="249"/>
      <c r="E79" s="249"/>
      <c r="F79" s="271"/>
      <c r="G79" s="271"/>
      <c r="H79" s="271"/>
      <c r="I79" s="271"/>
      <c r="J79" s="271"/>
      <c r="K79" s="271"/>
      <c r="L79" s="272"/>
    </row>
    <row r="80" spans="1:16" x14ac:dyDescent="0.35">
      <c r="B80" s="250">
        <v>1</v>
      </c>
      <c r="C80" s="253" t="str">
        <f>IF(C34="","-",C34)</f>
        <v>-</v>
      </c>
      <c r="D80" s="253"/>
      <c r="E80" s="253"/>
      <c r="F80" s="128"/>
      <c r="G80" s="128"/>
      <c r="H80" s="128"/>
      <c r="I80" s="128"/>
      <c r="J80" s="128"/>
      <c r="K80" s="128"/>
      <c r="L80" s="129"/>
      <c r="O80" s="3" t="s">
        <v>131</v>
      </c>
      <c r="P80" s="3" t="s">
        <v>132</v>
      </c>
    </row>
    <row r="81" spans="2:12" x14ac:dyDescent="0.35">
      <c r="B81" s="250"/>
      <c r="C81" s="253"/>
      <c r="D81" s="253"/>
      <c r="E81" s="253"/>
      <c r="F81" s="128"/>
      <c r="G81" s="128"/>
      <c r="H81" s="128"/>
      <c r="I81" s="128"/>
      <c r="J81" s="128"/>
      <c r="K81" s="128"/>
      <c r="L81" s="129"/>
    </row>
    <row r="82" spans="2:12" x14ac:dyDescent="0.35">
      <c r="B82" s="250"/>
      <c r="C82" s="253"/>
      <c r="D82" s="253"/>
      <c r="E82" s="253"/>
      <c r="F82" s="128"/>
      <c r="G82" s="128"/>
      <c r="H82" s="128"/>
      <c r="I82" s="128"/>
      <c r="J82" s="128"/>
      <c r="K82" s="128"/>
      <c r="L82" s="129"/>
    </row>
    <row r="83" spans="2:12" x14ac:dyDescent="0.35">
      <c r="B83" s="250"/>
      <c r="C83" s="253"/>
      <c r="D83" s="253"/>
      <c r="E83" s="253"/>
      <c r="F83" s="128"/>
      <c r="G83" s="128"/>
      <c r="H83" s="128"/>
      <c r="I83" s="128"/>
      <c r="J83" s="128"/>
      <c r="K83" s="128"/>
      <c r="L83" s="129"/>
    </row>
    <row r="84" spans="2:12" x14ac:dyDescent="0.35">
      <c r="B84" s="250">
        <v>2</v>
      </c>
      <c r="C84" s="253" t="str">
        <f>IF(C36="","-",C36)</f>
        <v>-</v>
      </c>
      <c r="D84" s="253"/>
      <c r="E84" s="253"/>
      <c r="F84" s="128"/>
      <c r="G84" s="128"/>
      <c r="H84" s="128"/>
      <c r="I84" s="128"/>
      <c r="J84" s="128"/>
      <c r="K84" s="128"/>
      <c r="L84" s="129"/>
    </row>
    <row r="85" spans="2:12" x14ac:dyDescent="0.35">
      <c r="B85" s="250"/>
      <c r="C85" s="253"/>
      <c r="D85" s="253"/>
      <c r="E85" s="253"/>
      <c r="F85" s="128"/>
      <c r="G85" s="128"/>
      <c r="H85" s="128"/>
      <c r="I85" s="128"/>
      <c r="J85" s="128"/>
      <c r="K85" s="128"/>
      <c r="L85" s="129"/>
    </row>
    <row r="86" spans="2:12" x14ac:dyDescent="0.35">
      <c r="B86" s="250"/>
      <c r="C86" s="253"/>
      <c r="D86" s="253"/>
      <c r="E86" s="253"/>
      <c r="F86" s="128"/>
      <c r="G86" s="128"/>
      <c r="H86" s="128"/>
      <c r="I86" s="128"/>
      <c r="J86" s="128"/>
      <c r="K86" s="128"/>
      <c r="L86" s="129"/>
    </row>
    <row r="87" spans="2:12" x14ac:dyDescent="0.35">
      <c r="B87" s="250"/>
      <c r="C87" s="254"/>
      <c r="D87" s="254"/>
      <c r="E87" s="254"/>
      <c r="F87" s="128"/>
      <c r="G87" s="128"/>
      <c r="H87" s="128"/>
      <c r="I87" s="128"/>
      <c r="J87" s="128"/>
      <c r="K87" s="128"/>
      <c r="L87" s="129"/>
    </row>
    <row r="88" spans="2:12" x14ac:dyDescent="0.35">
      <c r="B88" s="250">
        <v>3</v>
      </c>
      <c r="C88" s="253" t="str">
        <f>IF(C38="","-",C38)</f>
        <v>-</v>
      </c>
      <c r="D88" s="253"/>
      <c r="E88" s="253"/>
      <c r="F88" s="128"/>
      <c r="G88" s="128"/>
      <c r="H88" s="128"/>
      <c r="I88" s="128"/>
      <c r="J88" s="128"/>
      <c r="K88" s="128"/>
      <c r="L88" s="129"/>
    </row>
    <row r="89" spans="2:12" x14ac:dyDescent="0.35">
      <c r="B89" s="250"/>
      <c r="C89" s="253"/>
      <c r="D89" s="253"/>
      <c r="E89" s="253"/>
      <c r="F89" s="128"/>
      <c r="G89" s="128"/>
      <c r="H89" s="128"/>
      <c r="I89" s="128"/>
      <c r="J89" s="128"/>
      <c r="K89" s="128"/>
      <c r="L89" s="129"/>
    </row>
    <row r="90" spans="2:12" x14ac:dyDescent="0.35">
      <c r="B90" s="250"/>
      <c r="C90" s="253"/>
      <c r="D90" s="253"/>
      <c r="E90" s="253"/>
      <c r="F90" s="128"/>
      <c r="G90" s="128"/>
      <c r="H90" s="128"/>
      <c r="I90" s="128"/>
      <c r="J90" s="128"/>
      <c r="K90" s="128"/>
      <c r="L90" s="129"/>
    </row>
    <row r="91" spans="2:12" x14ac:dyDescent="0.35">
      <c r="B91" s="250"/>
      <c r="C91" s="254"/>
      <c r="D91" s="254"/>
      <c r="E91" s="254"/>
      <c r="F91" s="128"/>
      <c r="G91" s="128"/>
      <c r="H91" s="128"/>
      <c r="I91" s="128"/>
      <c r="J91" s="128"/>
      <c r="K91" s="128"/>
      <c r="L91" s="129"/>
    </row>
    <row r="92" spans="2:12" x14ac:dyDescent="0.35">
      <c r="B92" s="250">
        <v>4</v>
      </c>
      <c r="C92" s="253" t="str">
        <f>IF(C40="","-",C40)</f>
        <v>-</v>
      </c>
      <c r="D92" s="253"/>
      <c r="E92" s="253"/>
      <c r="F92" s="128"/>
      <c r="G92" s="128"/>
      <c r="H92" s="128"/>
      <c r="I92" s="128"/>
      <c r="J92" s="128"/>
      <c r="K92" s="128"/>
      <c r="L92" s="129"/>
    </row>
    <row r="93" spans="2:12" x14ac:dyDescent="0.35">
      <c r="B93" s="250"/>
      <c r="C93" s="253"/>
      <c r="D93" s="253"/>
      <c r="E93" s="253"/>
      <c r="F93" s="128"/>
      <c r="G93" s="128"/>
      <c r="H93" s="128"/>
      <c r="I93" s="128"/>
      <c r="J93" s="128"/>
      <c r="K93" s="128"/>
      <c r="L93" s="129"/>
    </row>
    <row r="94" spans="2:12" x14ac:dyDescent="0.35">
      <c r="B94" s="250"/>
      <c r="C94" s="253"/>
      <c r="D94" s="253"/>
      <c r="E94" s="253"/>
      <c r="F94" s="128"/>
      <c r="G94" s="128"/>
      <c r="H94" s="128"/>
      <c r="I94" s="128"/>
      <c r="J94" s="128"/>
      <c r="K94" s="128"/>
      <c r="L94" s="129"/>
    </row>
    <row r="95" spans="2:12" x14ac:dyDescent="0.35">
      <c r="B95" s="250"/>
      <c r="C95" s="254"/>
      <c r="D95" s="254"/>
      <c r="E95" s="254"/>
      <c r="F95" s="128"/>
      <c r="G95" s="128"/>
      <c r="H95" s="128"/>
      <c r="I95" s="128"/>
      <c r="J95" s="128"/>
      <c r="K95" s="128"/>
      <c r="L95" s="129"/>
    </row>
    <row r="96" spans="2:12" x14ac:dyDescent="0.35">
      <c r="B96" s="250">
        <v>5</v>
      </c>
      <c r="C96" s="253" t="str">
        <f>IF(C42="","-",C42)</f>
        <v>-</v>
      </c>
      <c r="D96" s="253"/>
      <c r="E96" s="253"/>
      <c r="F96" s="128"/>
      <c r="G96" s="128"/>
      <c r="H96" s="128"/>
      <c r="I96" s="128"/>
      <c r="J96" s="128"/>
      <c r="K96" s="128"/>
      <c r="L96" s="129"/>
    </row>
    <row r="97" spans="2:12" x14ac:dyDescent="0.35">
      <c r="B97" s="250"/>
      <c r="C97" s="253"/>
      <c r="D97" s="253"/>
      <c r="E97" s="253"/>
      <c r="F97" s="128"/>
      <c r="G97" s="128"/>
      <c r="H97" s="128"/>
      <c r="I97" s="128"/>
      <c r="J97" s="128"/>
      <c r="K97" s="128"/>
      <c r="L97" s="129"/>
    </row>
    <row r="98" spans="2:12" x14ac:dyDescent="0.35">
      <c r="B98" s="250"/>
      <c r="C98" s="253"/>
      <c r="D98" s="253"/>
      <c r="E98" s="253"/>
      <c r="F98" s="128"/>
      <c r="G98" s="128"/>
      <c r="H98" s="128"/>
      <c r="I98" s="128"/>
      <c r="J98" s="128"/>
      <c r="K98" s="128"/>
      <c r="L98" s="129"/>
    </row>
    <row r="99" spans="2:12" x14ac:dyDescent="0.35">
      <c r="B99" s="250"/>
      <c r="C99" s="254"/>
      <c r="D99" s="254"/>
      <c r="E99" s="254"/>
      <c r="F99" s="128"/>
      <c r="G99" s="128"/>
      <c r="H99" s="128"/>
      <c r="I99" s="128"/>
      <c r="J99" s="128"/>
      <c r="K99" s="128"/>
      <c r="L99" s="129"/>
    </row>
    <row r="100" spans="2:12" x14ac:dyDescent="0.35">
      <c r="B100" s="250">
        <v>6</v>
      </c>
      <c r="C100" s="253" t="str">
        <f>IF(C44="","-",C44)</f>
        <v>-</v>
      </c>
      <c r="D100" s="253"/>
      <c r="E100" s="253"/>
      <c r="F100" s="128"/>
      <c r="G100" s="128"/>
      <c r="H100" s="128"/>
      <c r="I100" s="128"/>
      <c r="J100" s="128"/>
      <c r="K100" s="128"/>
      <c r="L100" s="129"/>
    </row>
    <row r="101" spans="2:12" x14ac:dyDescent="0.35">
      <c r="B101" s="250"/>
      <c r="C101" s="253"/>
      <c r="D101" s="253"/>
      <c r="E101" s="253"/>
      <c r="F101" s="128"/>
      <c r="G101" s="128"/>
      <c r="H101" s="128"/>
      <c r="I101" s="128"/>
      <c r="J101" s="128"/>
      <c r="K101" s="128"/>
      <c r="L101" s="129"/>
    </row>
    <row r="102" spans="2:12" x14ac:dyDescent="0.35">
      <c r="B102" s="250"/>
      <c r="C102" s="253"/>
      <c r="D102" s="253"/>
      <c r="E102" s="253"/>
      <c r="F102" s="128"/>
      <c r="G102" s="128"/>
      <c r="H102" s="128"/>
      <c r="I102" s="128"/>
      <c r="J102" s="128"/>
      <c r="K102" s="128"/>
      <c r="L102" s="129"/>
    </row>
    <row r="103" spans="2:12" x14ac:dyDescent="0.35">
      <c r="B103" s="250"/>
      <c r="C103" s="254"/>
      <c r="D103" s="254"/>
      <c r="E103" s="254"/>
      <c r="F103" s="128"/>
      <c r="G103" s="128"/>
      <c r="H103" s="128"/>
      <c r="I103" s="128"/>
      <c r="J103" s="128"/>
      <c r="K103" s="128"/>
      <c r="L103" s="129"/>
    </row>
    <row r="104" spans="2:12" x14ac:dyDescent="0.35">
      <c r="B104" s="250">
        <v>7</v>
      </c>
      <c r="C104" s="253" t="str">
        <f>IF(C46="","-",C46)</f>
        <v>-</v>
      </c>
      <c r="D104" s="253"/>
      <c r="E104" s="253"/>
      <c r="F104" s="128"/>
      <c r="G104" s="128"/>
      <c r="H104" s="128"/>
      <c r="I104" s="128"/>
      <c r="J104" s="128"/>
      <c r="K104" s="128"/>
      <c r="L104" s="129"/>
    </row>
    <row r="105" spans="2:12" x14ac:dyDescent="0.35">
      <c r="B105" s="250"/>
      <c r="C105" s="253"/>
      <c r="D105" s="253"/>
      <c r="E105" s="253"/>
      <c r="F105" s="128"/>
      <c r="G105" s="128"/>
      <c r="H105" s="128"/>
      <c r="I105" s="128"/>
      <c r="J105" s="128"/>
      <c r="K105" s="128"/>
      <c r="L105" s="129"/>
    </row>
    <row r="106" spans="2:12" x14ac:dyDescent="0.35">
      <c r="B106" s="250"/>
      <c r="C106" s="253"/>
      <c r="D106" s="253"/>
      <c r="E106" s="253"/>
      <c r="F106" s="128"/>
      <c r="G106" s="128"/>
      <c r="H106" s="128"/>
      <c r="I106" s="128"/>
      <c r="J106" s="128"/>
      <c r="K106" s="128"/>
      <c r="L106" s="129"/>
    </row>
    <row r="107" spans="2:12" x14ac:dyDescent="0.35">
      <c r="B107" s="250"/>
      <c r="C107" s="254"/>
      <c r="D107" s="254"/>
      <c r="E107" s="254"/>
      <c r="F107" s="128"/>
      <c r="G107" s="128"/>
      <c r="H107" s="128"/>
      <c r="I107" s="128"/>
      <c r="J107" s="128"/>
      <c r="K107" s="128"/>
      <c r="L107" s="129"/>
    </row>
    <row r="108" spans="2:12" x14ac:dyDescent="0.35">
      <c r="B108" s="250">
        <v>8</v>
      </c>
      <c r="C108" s="253" t="str">
        <f>IF(C48="","-",C48)</f>
        <v>-</v>
      </c>
      <c r="D108" s="253"/>
      <c r="E108" s="253"/>
      <c r="F108" s="128"/>
      <c r="G108" s="128"/>
      <c r="H108" s="128"/>
      <c r="I108" s="128"/>
      <c r="J108" s="128"/>
      <c r="K108" s="128"/>
      <c r="L108" s="129"/>
    </row>
    <row r="109" spans="2:12" x14ac:dyDescent="0.35">
      <c r="B109" s="250"/>
      <c r="C109" s="253"/>
      <c r="D109" s="253"/>
      <c r="E109" s="253"/>
      <c r="F109" s="128"/>
      <c r="G109" s="128"/>
      <c r="H109" s="128"/>
      <c r="I109" s="128"/>
      <c r="J109" s="128"/>
      <c r="K109" s="128"/>
      <c r="L109" s="129"/>
    </row>
    <row r="110" spans="2:12" x14ac:dyDescent="0.35">
      <c r="B110" s="250"/>
      <c r="C110" s="253"/>
      <c r="D110" s="253"/>
      <c r="E110" s="253"/>
      <c r="F110" s="128"/>
      <c r="G110" s="128"/>
      <c r="H110" s="128"/>
      <c r="I110" s="128"/>
      <c r="J110" s="128"/>
      <c r="K110" s="128"/>
      <c r="L110" s="129"/>
    </row>
    <row r="111" spans="2:12" x14ac:dyDescent="0.35">
      <c r="B111" s="250"/>
      <c r="C111" s="254"/>
      <c r="D111" s="254"/>
      <c r="E111" s="254"/>
      <c r="F111" s="128"/>
      <c r="G111" s="128"/>
      <c r="H111" s="128"/>
      <c r="I111" s="128"/>
      <c r="J111" s="128"/>
      <c r="K111" s="128"/>
      <c r="L111" s="129"/>
    </row>
    <row r="112" spans="2:12" x14ac:dyDescent="0.35">
      <c r="B112" s="250">
        <v>9</v>
      </c>
      <c r="C112" s="253" t="str">
        <f>IF(C50="","-",C50)</f>
        <v>-</v>
      </c>
      <c r="D112" s="253"/>
      <c r="E112" s="253"/>
      <c r="F112" s="128"/>
      <c r="G112" s="128"/>
      <c r="H112" s="128"/>
      <c r="I112" s="128"/>
      <c r="J112" s="128"/>
      <c r="K112" s="128"/>
      <c r="L112" s="129"/>
    </row>
    <row r="113" spans="1:16" x14ac:dyDescent="0.35">
      <c r="B113" s="250"/>
      <c r="C113" s="253"/>
      <c r="D113" s="253"/>
      <c r="E113" s="253"/>
      <c r="F113" s="128"/>
      <c r="G113" s="128"/>
      <c r="H113" s="128"/>
      <c r="I113" s="128"/>
      <c r="J113" s="128"/>
      <c r="K113" s="128"/>
      <c r="L113" s="129"/>
    </row>
    <row r="114" spans="1:16" x14ac:dyDescent="0.35">
      <c r="B114" s="250"/>
      <c r="C114" s="253"/>
      <c r="D114" s="253"/>
      <c r="E114" s="253"/>
      <c r="F114" s="128"/>
      <c r="G114" s="128"/>
      <c r="H114" s="128"/>
      <c r="I114" s="128"/>
      <c r="J114" s="128"/>
      <c r="K114" s="128"/>
      <c r="L114" s="129"/>
    </row>
    <row r="115" spans="1:16" x14ac:dyDescent="0.35">
      <c r="B115" s="250"/>
      <c r="C115" s="254"/>
      <c r="D115" s="254"/>
      <c r="E115" s="254"/>
      <c r="F115" s="128"/>
      <c r="G115" s="128"/>
      <c r="H115" s="128"/>
      <c r="I115" s="128"/>
      <c r="J115" s="128"/>
      <c r="K115" s="128"/>
      <c r="L115" s="129"/>
    </row>
    <row r="116" spans="1:16" x14ac:dyDescent="0.35">
      <c r="B116" s="250">
        <v>10</v>
      </c>
      <c r="C116" s="253" t="str">
        <f>IF(C52="","-",C52)</f>
        <v>-</v>
      </c>
      <c r="D116" s="253"/>
      <c r="E116" s="253"/>
      <c r="F116" s="128"/>
      <c r="G116" s="128"/>
      <c r="H116" s="128"/>
      <c r="I116" s="128"/>
      <c r="J116" s="128"/>
      <c r="K116" s="128"/>
      <c r="L116" s="129"/>
    </row>
    <row r="117" spans="1:16" x14ac:dyDescent="0.35">
      <c r="B117" s="251"/>
      <c r="C117" s="273"/>
      <c r="D117" s="273"/>
      <c r="E117" s="273"/>
      <c r="F117" s="258"/>
      <c r="G117" s="258"/>
      <c r="H117" s="258"/>
      <c r="I117" s="258"/>
      <c r="J117" s="258"/>
      <c r="K117" s="258"/>
      <c r="L117" s="259"/>
    </row>
    <row r="118" spans="1:16" x14ac:dyDescent="0.35">
      <c r="B118" s="251"/>
      <c r="C118" s="273"/>
      <c r="D118" s="273"/>
      <c r="E118" s="273"/>
      <c r="F118" s="258"/>
      <c r="G118" s="258"/>
      <c r="H118" s="258"/>
      <c r="I118" s="258"/>
      <c r="J118" s="258"/>
      <c r="K118" s="258"/>
      <c r="L118" s="259"/>
    </row>
    <row r="119" spans="1:16" x14ac:dyDescent="0.35">
      <c r="B119" s="252"/>
      <c r="C119" s="274"/>
      <c r="D119" s="274"/>
      <c r="E119" s="274"/>
      <c r="F119" s="231"/>
      <c r="G119" s="231"/>
      <c r="H119" s="231"/>
      <c r="I119" s="231"/>
      <c r="J119" s="231"/>
      <c r="K119" s="231"/>
      <c r="L119" s="232"/>
    </row>
    <row r="120" spans="1:16" s="32" customFormat="1" x14ac:dyDescent="0.35">
      <c r="A120" s="61"/>
      <c r="B120" s="59"/>
      <c r="C120" s="59"/>
      <c r="D120" s="59"/>
      <c r="E120" s="59"/>
      <c r="F120" s="59"/>
      <c r="G120" s="59"/>
      <c r="H120" s="59"/>
      <c r="I120" s="59"/>
      <c r="J120" s="59"/>
      <c r="K120" s="59"/>
      <c r="L120" s="59"/>
    </row>
    <row r="121" spans="1:16" x14ac:dyDescent="0.35">
      <c r="B121" s="137" t="str">
        <f>IF(Intro!$G$19="English",O121,P121)</f>
        <v>COLLECTIVE AGREEMENTS</v>
      </c>
      <c r="C121" s="138"/>
      <c r="D121" s="138"/>
      <c r="E121" s="138"/>
      <c r="F121" s="138"/>
      <c r="G121" s="138"/>
      <c r="H121" s="138"/>
      <c r="I121" s="138"/>
      <c r="J121" s="138"/>
      <c r="K121" s="138"/>
      <c r="L121" s="139"/>
      <c r="M121" s="29"/>
      <c r="O121" s="76" t="s">
        <v>227</v>
      </c>
      <c r="P121" s="76" t="s">
        <v>228</v>
      </c>
    </row>
    <row r="122" spans="1:16" s="14" customFormat="1" x14ac:dyDescent="0.35">
      <c r="A122" s="13"/>
      <c r="B122" s="224" t="s">
        <v>25</v>
      </c>
      <c r="C122" s="225"/>
      <c r="D122" s="225"/>
      <c r="E122" s="225"/>
      <c r="F122" s="225"/>
      <c r="G122" s="225"/>
      <c r="H122" s="225"/>
      <c r="I122" s="225"/>
      <c r="J122" s="225"/>
      <c r="K122" s="225"/>
      <c r="L122" s="226"/>
      <c r="M122" s="55"/>
    </row>
    <row r="123" spans="1:16" s="29" customFormat="1" x14ac:dyDescent="0.35">
      <c r="A123" s="46"/>
      <c r="B123" s="57"/>
      <c r="C123" s="47"/>
      <c r="D123" s="47"/>
      <c r="E123" s="47"/>
      <c r="F123" s="47"/>
      <c r="G123" s="47"/>
      <c r="H123" s="47"/>
      <c r="I123" s="47"/>
      <c r="J123" s="47"/>
      <c r="K123" s="47"/>
      <c r="L123" s="48"/>
    </row>
    <row r="124" spans="1:16" s="29" customFormat="1" x14ac:dyDescent="0.35">
      <c r="A124" s="46"/>
      <c r="B124" s="165" t="str">
        <f>IF(Intro!$G$19="English",O124,P124)</f>
        <v>Provide information for all the collective agreements that were in place for members involved in the production of the goods since January 1, 2023.</v>
      </c>
      <c r="C124" s="166"/>
      <c r="D124" s="166"/>
      <c r="E124" s="166"/>
      <c r="F124" s="166"/>
      <c r="G124" s="166"/>
      <c r="H124" s="166"/>
      <c r="I124" s="166"/>
      <c r="J124" s="166"/>
      <c r="K124" s="166"/>
      <c r="L124" s="167"/>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35">
      <c r="A125" s="46"/>
      <c r="B125" s="57"/>
      <c r="C125" s="47"/>
      <c r="D125" s="47"/>
      <c r="E125" s="47"/>
      <c r="F125" s="47"/>
      <c r="G125" s="47"/>
      <c r="H125" s="47"/>
      <c r="I125" s="47"/>
      <c r="J125" s="47"/>
      <c r="K125" s="47"/>
      <c r="L125" s="48"/>
      <c r="O125" s="3" t="s">
        <v>46</v>
      </c>
      <c r="P125" s="3" t="s">
        <v>250</v>
      </c>
    </row>
    <row r="126" spans="1:16" x14ac:dyDescent="0.35">
      <c r="B126" s="248" t="str">
        <f>IF(Intro!$G$19="English",O125,P125)</f>
        <v>Union local</v>
      </c>
      <c r="C126" s="249"/>
      <c r="D126" s="249"/>
      <c r="E126" s="249" t="str">
        <f>IF(Intro!$G$19="English",O126,P126)</f>
        <v>Prior Negotiating Period</v>
      </c>
      <c r="F126" s="249"/>
      <c r="G126" s="249" t="str">
        <f>IF(Intro!$G$19="English",O127,P127)</f>
        <v>Collective Agreement Start Date</v>
      </c>
      <c r="H126" s="249"/>
      <c r="I126" s="249" t="str">
        <f>IF(Intro!$G$19="English",O128,P128)</f>
        <v>Collective Agreement End Date</v>
      </c>
      <c r="J126" s="249"/>
      <c r="K126" s="249" t="str">
        <f>IF(Intro!$G$19="English",O129,P129)</f>
        <v>Next Negotiating Period</v>
      </c>
      <c r="L126" s="257"/>
      <c r="O126" s="3" t="s">
        <v>47</v>
      </c>
      <c r="P126" s="3" t="s">
        <v>48</v>
      </c>
    </row>
    <row r="127" spans="1:16" x14ac:dyDescent="0.35">
      <c r="B127" s="248"/>
      <c r="C127" s="249"/>
      <c r="D127" s="249"/>
      <c r="E127" s="249"/>
      <c r="F127" s="249"/>
      <c r="G127" s="249"/>
      <c r="H127" s="249"/>
      <c r="I127" s="249"/>
      <c r="J127" s="249"/>
      <c r="K127" s="249"/>
      <c r="L127" s="257"/>
      <c r="O127" s="3" t="s">
        <v>49</v>
      </c>
      <c r="P127" s="3" t="s">
        <v>50</v>
      </c>
    </row>
    <row r="128" spans="1:16" x14ac:dyDescent="0.35">
      <c r="B128" s="243"/>
      <c r="C128" s="128"/>
      <c r="D128" s="128"/>
      <c r="E128" s="128"/>
      <c r="F128" s="128"/>
      <c r="G128" s="128"/>
      <c r="H128" s="128"/>
      <c r="I128" s="128"/>
      <c r="J128" s="128"/>
      <c r="K128" s="128"/>
      <c r="L128" s="129"/>
      <c r="O128" s="3" t="s">
        <v>51</v>
      </c>
      <c r="P128" s="3" t="s">
        <v>52</v>
      </c>
    </row>
    <row r="129" spans="2:16" x14ac:dyDescent="0.35">
      <c r="B129" s="243"/>
      <c r="C129" s="128"/>
      <c r="D129" s="128"/>
      <c r="E129" s="128"/>
      <c r="F129" s="128"/>
      <c r="G129" s="128"/>
      <c r="H129" s="128"/>
      <c r="I129" s="128"/>
      <c r="J129" s="128"/>
      <c r="K129" s="128"/>
      <c r="L129" s="129"/>
      <c r="O129" s="3" t="s">
        <v>53</v>
      </c>
      <c r="P129" s="3" t="s">
        <v>54</v>
      </c>
    </row>
    <row r="130" spans="2:16" x14ac:dyDescent="0.35">
      <c r="B130" s="243"/>
      <c r="C130" s="128"/>
      <c r="D130" s="128"/>
      <c r="E130" s="128"/>
      <c r="F130" s="128"/>
      <c r="G130" s="128"/>
      <c r="H130" s="128"/>
      <c r="I130" s="128"/>
      <c r="J130" s="128"/>
      <c r="K130" s="128"/>
      <c r="L130" s="129"/>
    </row>
    <row r="131" spans="2:16" x14ac:dyDescent="0.35">
      <c r="B131" s="243"/>
      <c r="C131" s="128"/>
      <c r="D131" s="128"/>
      <c r="E131" s="128"/>
      <c r="F131" s="128"/>
      <c r="G131" s="128"/>
      <c r="H131" s="128"/>
      <c r="I131" s="128"/>
      <c r="J131" s="128"/>
      <c r="K131" s="128"/>
      <c r="L131" s="129"/>
    </row>
    <row r="132" spans="2:16" x14ac:dyDescent="0.35">
      <c r="B132" s="243"/>
      <c r="C132" s="128"/>
      <c r="D132" s="128"/>
      <c r="E132" s="128"/>
      <c r="F132" s="128"/>
      <c r="G132" s="128"/>
      <c r="H132" s="128"/>
      <c r="I132" s="128"/>
      <c r="J132" s="128"/>
      <c r="K132" s="128"/>
      <c r="L132" s="129"/>
    </row>
    <row r="133" spans="2:16" x14ac:dyDescent="0.35">
      <c r="B133" s="243"/>
      <c r="C133" s="128"/>
      <c r="D133" s="128"/>
      <c r="E133" s="128"/>
      <c r="F133" s="128"/>
      <c r="G133" s="128"/>
      <c r="H133" s="128"/>
      <c r="I133" s="128"/>
      <c r="J133" s="128"/>
      <c r="K133" s="128"/>
      <c r="L133" s="129"/>
    </row>
    <row r="134" spans="2:16" x14ac:dyDescent="0.35">
      <c r="B134" s="243"/>
      <c r="C134" s="128"/>
      <c r="D134" s="128"/>
      <c r="E134" s="128"/>
      <c r="F134" s="128"/>
      <c r="G134" s="128"/>
      <c r="H134" s="128"/>
      <c r="I134" s="128"/>
      <c r="J134" s="128"/>
      <c r="K134" s="128"/>
      <c r="L134" s="129"/>
    </row>
    <row r="135" spans="2:16" x14ac:dyDescent="0.35">
      <c r="B135" s="243"/>
      <c r="C135" s="128"/>
      <c r="D135" s="128"/>
      <c r="E135" s="128"/>
      <c r="F135" s="128"/>
      <c r="G135" s="128"/>
      <c r="H135" s="128"/>
      <c r="I135" s="128"/>
      <c r="J135" s="128"/>
      <c r="K135" s="128"/>
      <c r="L135" s="129"/>
    </row>
    <row r="136" spans="2:16" x14ac:dyDescent="0.35">
      <c r="B136" s="243"/>
      <c r="C136" s="128"/>
      <c r="D136" s="128"/>
      <c r="E136" s="128"/>
      <c r="F136" s="128"/>
      <c r="G136" s="128"/>
      <c r="H136" s="128"/>
      <c r="I136" s="128"/>
      <c r="J136" s="128"/>
      <c r="K136" s="128"/>
      <c r="L136" s="129"/>
    </row>
    <row r="137" spans="2:16" x14ac:dyDescent="0.35">
      <c r="B137" s="243"/>
      <c r="C137" s="128"/>
      <c r="D137" s="128"/>
      <c r="E137" s="128"/>
      <c r="F137" s="128"/>
      <c r="G137" s="128"/>
      <c r="H137" s="128"/>
      <c r="I137" s="128"/>
      <c r="J137" s="128"/>
      <c r="K137" s="128"/>
      <c r="L137" s="129"/>
    </row>
    <row r="138" spans="2:16" x14ac:dyDescent="0.35">
      <c r="B138" s="243"/>
      <c r="C138" s="128"/>
      <c r="D138" s="128"/>
      <c r="E138" s="128"/>
      <c r="F138" s="128"/>
      <c r="G138" s="128"/>
      <c r="H138" s="128"/>
      <c r="I138" s="128"/>
      <c r="J138" s="128"/>
      <c r="K138" s="128"/>
      <c r="L138" s="129"/>
    </row>
    <row r="139" spans="2:16" x14ac:dyDescent="0.35">
      <c r="B139" s="243"/>
      <c r="C139" s="128"/>
      <c r="D139" s="128"/>
      <c r="E139" s="128"/>
      <c r="F139" s="128"/>
      <c r="G139" s="128"/>
      <c r="H139" s="128"/>
      <c r="I139" s="128"/>
      <c r="J139" s="128"/>
      <c r="K139" s="128"/>
      <c r="L139" s="129"/>
    </row>
    <row r="140" spans="2:16" x14ac:dyDescent="0.35">
      <c r="B140" s="243"/>
      <c r="C140" s="128"/>
      <c r="D140" s="128"/>
      <c r="E140" s="128"/>
      <c r="F140" s="128"/>
      <c r="G140" s="128"/>
      <c r="H140" s="128"/>
      <c r="I140" s="128"/>
      <c r="J140" s="128"/>
      <c r="K140" s="128"/>
      <c r="L140" s="129"/>
    </row>
    <row r="141" spans="2:16" x14ac:dyDescent="0.35">
      <c r="B141" s="243"/>
      <c r="C141" s="128"/>
      <c r="D141" s="128"/>
      <c r="E141" s="128"/>
      <c r="F141" s="128"/>
      <c r="G141" s="128"/>
      <c r="H141" s="128"/>
      <c r="I141" s="128"/>
      <c r="J141" s="128"/>
      <c r="K141" s="128"/>
      <c r="L141" s="129"/>
    </row>
    <row r="142" spans="2:16" x14ac:dyDescent="0.35">
      <c r="B142" s="243"/>
      <c r="C142" s="128"/>
      <c r="D142" s="128"/>
      <c r="E142" s="128"/>
      <c r="F142" s="128"/>
      <c r="G142" s="128"/>
      <c r="H142" s="128"/>
      <c r="I142" s="128"/>
      <c r="J142" s="128"/>
      <c r="K142" s="128"/>
      <c r="L142" s="129"/>
    </row>
    <row r="143" spans="2:16" x14ac:dyDescent="0.35">
      <c r="B143" s="243"/>
      <c r="C143" s="128"/>
      <c r="D143" s="128"/>
      <c r="E143" s="128"/>
      <c r="F143" s="128"/>
      <c r="G143" s="128"/>
      <c r="H143" s="128"/>
      <c r="I143" s="128"/>
      <c r="J143" s="128"/>
      <c r="K143" s="128"/>
      <c r="L143" s="129"/>
    </row>
    <row r="144" spans="2:16" x14ac:dyDescent="0.35">
      <c r="B144" s="243"/>
      <c r="C144" s="128"/>
      <c r="D144" s="128"/>
      <c r="E144" s="128"/>
      <c r="F144" s="128"/>
      <c r="G144" s="128"/>
      <c r="H144" s="128"/>
      <c r="I144" s="128"/>
      <c r="J144" s="128"/>
      <c r="K144" s="128"/>
      <c r="L144" s="129"/>
    </row>
    <row r="145" spans="1:16" x14ac:dyDescent="0.35">
      <c r="B145" s="243"/>
      <c r="C145" s="128"/>
      <c r="D145" s="128"/>
      <c r="E145" s="128"/>
      <c r="F145" s="128"/>
      <c r="G145" s="128"/>
      <c r="H145" s="128"/>
      <c r="I145" s="128"/>
      <c r="J145" s="128"/>
      <c r="K145" s="128"/>
      <c r="L145" s="129"/>
    </row>
    <row r="146" spans="1:16" x14ac:dyDescent="0.35">
      <c r="B146" s="243"/>
      <c r="C146" s="128"/>
      <c r="D146" s="128"/>
      <c r="E146" s="128"/>
      <c r="F146" s="128"/>
      <c r="G146" s="128"/>
      <c r="H146" s="128"/>
      <c r="I146" s="128"/>
      <c r="J146" s="128"/>
      <c r="K146" s="128"/>
      <c r="L146" s="129"/>
    </row>
    <row r="147" spans="1:16" x14ac:dyDescent="0.35">
      <c r="B147" s="243"/>
      <c r="C147" s="128"/>
      <c r="D147" s="128"/>
      <c r="E147" s="128"/>
      <c r="F147" s="128"/>
      <c r="G147" s="128"/>
      <c r="H147" s="128"/>
      <c r="I147" s="128"/>
      <c r="J147" s="128"/>
      <c r="K147" s="128"/>
      <c r="L147" s="129"/>
    </row>
    <row r="148" spans="1:16" s="29" customFormat="1" x14ac:dyDescent="0.35">
      <c r="A148" s="46"/>
      <c r="B148" s="58"/>
      <c r="C148" s="59"/>
      <c r="D148" s="59"/>
      <c r="E148" s="59"/>
      <c r="F148" s="59"/>
      <c r="G148" s="59"/>
      <c r="H148" s="59"/>
      <c r="I148" s="59"/>
      <c r="J148" s="59"/>
      <c r="K148" s="59"/>
      <c r="L148" s="60"/>
    </row>
    <row r="149" spans="1:16" s="14" customFormat="1" x14ac:dyDescent="0.35">
      <c r="A149" s="13"/>
      <c r="B149" s="260" t="s">
        <v>26</v>
      </c>
      <c r="C149" s="261"/>
      <c r="D149" s="261"/>
      <c r="E149" s="261"/>
      <c r="F149" s="261"/>
      <c r="G149" s="261"/>
      <c r="H149" s="261"/>
      <c r="I149" s="261"/>
      <c r="J149" s="261"/>
      <c r="K149" s="261"/>
      <c r="L149" s="262"/>
      <c r="M149" s="55"/>
    </row>
    <row r="150" spans="1:16" s="29" customFormat="1" x14ac:dyDescent="0.35">
      <c r="A150" s="46"/>
      <c r="B150" s="57"/>
      <c r="C150" s="47"/>
      <c r="D150" s="47"/>
      <c r="E150" s="47"/>
      <c r="F150" s="47"/>
      <c r="G150" s="47"/>
      <c r="H150" s="47"/>
      <c r="I150" s="47"/>
      <c r="J150" s="47"/>
      <c r="K150" s="47"/>
      <c r="L150" s="48"/>
    </row>
    <row r="151" spans="1:16" s="29" customFormat="1" x14ac:dyDescent="0.35">
      <c r="A151" s="46"/>
      <c r="B151" s="165" t="str">
        <f>IF(Intro!$G$19="English",O151,P151)</f>
        <v>Provide an electronic copy of each collective agreement that was in place for members involved in the production of the goods since January 1, 2023.</v>
      </c>
      <c r="C151" s="166"/>
      <c r="D151" s="166"/>
      <c r="E151" s="166"/>
      <c r="F151" s="166"/>
      <c r="G151" s="166"/>
      <c r="H151" s="166"/>
      <c r="I151" s="166"/>
      <c r="J151" s="166"/>
      <c r="K151" s="166"/>
      <c r="L151" s="167"/>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35">
      <c r="A152" s="46"/>
      <c r="B152" s="58"/>
      <c r="C152" s="59"/>
      <c r="D152" s="59"/>
      <c r="E152" s="59"/>
      <c r="F152" s="59"/>
      <c r="G152" s="59"/>
      <c r="H152" s="59"/>
      <c r="I152" s="59"/>
      <c r="J152" s="59"/>
      <c r="K152" s="59"/>
      <c r="L152" s="60"/>
    </row>
    <row r="154" spans="1:16" x14ac:dyDescent="0.35">
      <c r="B154" s="177" t="str">
        <f>IF(Intro!$G$19="English",O154,P154)</f>
        <v>IMPACTS</v>
      </c>
      <c r="C154" s="178"/>
      <c r="D154" s="178"/>
      <c r="E154" s="178"/>
      <c r="F154" s="178"/>
      <c r="G154" s="178"/>
      <c r="H154" s="178"/>
      <c r="I154" s="178"/>
      <c r="J154" s="178"/>
      <c r="K154" s="178"/>
      <c r="L154" s="179"/>
      <c r="M154" s="29"/>
      <c r="O154" s="76" t="s">
        <v>229</v>
      </c>
      <c r="P154" s="76" t="s">
        <v>230</v>
      </c>
    </row>
    <row r="155" spans="1:16" s="14" customFormat="1" x14ac:dyDescent="0.35">
      <c r="A155" s="13"/>
      <c r="B155" s="224" t="s">
        <v>27</v>
      </c>
      <c r="C155" s="225"/>
      <c r="D155" s="225"/>
      <c r="E155" s="225"/>
      <c r="F155" s="225"/>
      <c r="G155" s="225"/>
      <c r="H155" s="225"/>
      <c r="I155" s="225"/>
      <c r="J155" s="225"/>
      <c r="K155" s="225"/>
      <c r="L155" s="226"/>
      <c r="M155" s="55"/>
    </row>
    <row r="156" spans="1:16" x14ac:dyDescent="0.35">
      <c r="B156" s="44"/>
      <c r="C156" s="45"/>
      <c r="D156" s="45"/>
      <c r="E156" s="45"/>
      <c r="F156" s="45"/>
      <c r="G156" s="45"/>
      <c r="H156" s="45"/>
      <c r="I156" s="45"/>
      <c r="J156" s="45"/>
      <c r="K156" s="45"/>
      <c r="L156" s="11"/>
    </row>
    <row r="157" spans="1:16" ht="14.25" customHeight="1" x14ac:dyDescent="0.35">
      <c r="B157" s="125" t="str">
        <f>IF(Intro!$G$19="English",O157,P157)</f>
        <v>Have your members been affected by any of the following factors as a result of imports of the goods since January 1, 2023? Provide supporting documents to the extent available.</v>
      </c>
      <c r="C157" s="126"/>
      <c r="D157" s="126"/>
      <c r="E157" s="126"/>
      <c r="F157" s="126"/>
      <c r="G157" s="126"/>
      <c r="H157" s="126"/>
      <c r="I157" s="126"/>
      <c r="J157" s="126"/>
      <c r="K157" s="126"/>
      <c r="L157" s="127"/>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35">
      <c r="B158" s="125"/>
      <c r="C158" s="126"/>
      <c r="D158" s="126"/>
      <c r="E158" s="126"/>
      <c r="F158" s="126"/>
      <c r="G158" s="126"/>
      <c r="H158" s="126"/>
      <c r="I158" s="126"/>
      <c r="J158" s="126"/>
      <c r="K158" s="126"/>
      <c r="L158" s="127"/>
    </row>
    <row r="159" spans="1:16" x14ac:dyDescent="0.35">
      <c r="B159" s="44"/>
      <c r="C159" s="45"/>
      <c r="D159" s="45"/>
      <c r="E159" s="45"/>
      <c r="F159" s="45"/>
      <c r="G159" s="45"/>
      <c r="H159" s="45"/>
      <c r="I159" s="45"/>
      <c r="J159" s="45"/>
      <c r="K159" s="45"/>
      <c r="L159" s="11"/>
      <c r="O159" s="29" t="s">
        <v>81</v>
      </c>
      <c r="P159" s="29" t="s">
        <v>161</v>
      </c>
    </row>
    <row r="160" spans="1:16" s="29" customFormat="1" x14ac:dyDescent="0.35">
      <c r="A160" s="46"/>
      <c r="B160" s="57"/>
      <c r="C160" s="47"/>
      <c r="D160" s="47"/>
      <c r="E160" s="90" t="str">
        <f>IF(Intro!$G$19="English",O159,P159)</f>
        <v>Yes or No</v>
      </c>
      <c r="F160" s="263" t="str">
        <f>IF(Intro!$G$19="English",O160,P160)</f>
        <v>Comments</v>
      </c>
      <c r="G160" s="263"/>
      <c r="H160" s="263"/>
      <c r="I160" s="263"/>
      <c r="J160" s="263"/>
      <c r="K160" s="263"/>
      <c r="L160" s="264"/>
      <c r="O160" s="24" t="s">
        <v>95</v>
      </c>
      <c r="P160" s="3" t="s">
        <v>96</v>
      </c>
    </row>
    <row r="161" spans="2:16" ht="14.25" customHeight="1" x14ac:dyDescent="0.35">
      <c r="B161" s="120" t="str">
        <f>IF(Intro!$G$19="English",O161,P161)</f>
        <v>Bargaining Concessions</v>
      </c>
      <c r="C161" s="121"/>
      <c r="D161" s="121"/>
      <c r="E161" s="228"/>
      <c r="F161" s="128"/>
      <c r="G161" s="128"/>
      <c r="H161" s="128"/>
      <c r="I161" s="128"/>
      <c r="J161" s="128"/>
      <c r="K161" s="128"/>
      <c r="L161" s="129"/>
      <c r="O161" s="24" t="s">
        <v>136</v>
      </c>
      <c r="P161" s="24" t="s">
        <v>137</v>
      </c>
    </row>
    <row r="162" spans="2:16" ht="14.25" customHeight="1" x14ac:dyDescent="0.35">
      <c r="B162" s="120"/>
      <c r="C162" s="121"/>
      <c r="D162" s="121"/>
      <c r="E162" s="228"/>
      <c r="F162" s="128"/>
      <c r="G162" s="128"/>
      <c r="H162" s="128"/>
      <c r="I162" s="128"/>
      <c r="J162" s="128"/>
      <c r="K162" s="128"/>
      <c r="L162" s="129"/>
      <c r="O162" s="24"/>
      <c r="P162" s="24"/>
    </row>
    <row r="163" spans="2:16" ht="14.25" customHeight="1" x14ac:dyDescent="0.35">
      <c r="B163" s="120"/>
      <c r="C163" s="121"/>
      <c r="D163" s="121"/>
      <c r="E163" s="228"/>
      <c r="F163" s="128"/>
      <c r="G163" s="128"/>
      <c r="H163" s="128"/>
      <c r="I163" s="128"/>
      <c r="J163" s="128"/>
      <c r="K163" s="128"/>
      <c r="L163" s="129"/>
      <c r="O163" s="24"/>
      <c r="P163" s="24"/>
    </row>
    <row r="164" spans="2:16" ht="14.25" customHeight="1" x14ac:dyDescent="0.35">
      <c r="B164" s="120"/>
      <c r="C164" s="121"/>
      <c r="D164" s="121"/>
      <c r="E164" s="228"/>
      <c r="F164" s="128"/>
      <c r="G164" s="128"/>
      <c r="H164" s="128"/>
      <c r="I164" s="128"/>
      <c r="J164" s="128"/>
      <c r="K164" s="128"/>
      <c r="L164" s="129"/>
      <c r="O164" s="24"/>
      <c r="P164" s="24"/>
    </row>
    <row r="165" spans="2:16" ht="14.25" customHeight="1" x14ac:dyDescent="0.35">
      <c r="B165" s="120"/>
      <c r="C165" s="121"/>
      <c r="D165" s="121"/>
      <c r="E165" s="228"/>
      <c r="F165" s="128"/>
      <c r="G165" s="128"/>
      <c r="H165" s="128"/>
      <c r="I165" s="128"/>
      <c r="J165" s="128"/>
      <c r="K165" s="128"/>
      <c r="L165" s="129"/>
      <c r="O165" s="24"/>
      <c r="P165" s="24"/>
    </row>
    <row r="166" spans="2:16" x14ac:dyDescent="0.35">
      <c r="B166" s="120"/>
      <c r="C166" s="121"/>
      <c r="D166" s="121"/>
      <c r="E166" s="228"/>
      <c r="F166" s="128"/>
      <c r="G166" s="128"/>
      <c r="H166" s="128"/>
      <c r="I166" s="128"/>
      <c r="J166" s="128"/>
      <c r="K166" s="128"/>
      <c r="L166" s="129"/>
      <c r="O166" s="24"/>
      <c r="P166" s="24"/>
    </row>
    <row r="167" spans="2:16" x14ac:dyDescent="0.35">
      <c r="B167" s="120"/>
      <c r="C167" s="121"/>
      <c r="D167" s="121"/>
      <c r="E167" s="228"/>
      <c r="F167" s="128"/>
      <c r="G167" s="128"/>
      <c r="H167" s="128"/>
      <c r="I167" s="128"/>
      <c r="J167" s="128"/>
      <c r="K167" s="128"/>
      <c r="L167" s="129"/>
      <c r="O167" s="24"/>
      <c r="P167" s="24"/>
    </row>
    <row r="168" spans="2:16" x14ac:dyDescent="0.35">
      <c r="B168" s="120"/>
      <c r="C168" s="121"/>
      <c r="D168" s="121"/>
      <c r="E168" s="228"/>
      <c r="F168" s="128"/>
      <c r="G168" s="128"/>
      <c r="H168" s="128"/>
      <c r="I168" s="128"/>
      <c r="J168" s="128"/>
      <c r="K168" s="128"/>
      <c r="L168" s="129"/>
      <c r="O168" s="24"/>
      <c r="P168" s="24"/>
    </row>
    <row r="169" spans="2:16" x14ac:dyDescent="0.35">
      <c r="B169" s="120"/>
      <c r="C169" s="121"/>
      <c r="D169" s="121"/>
      <c r="E169" s="228"/>
      <c r="F169" s="128"/>
      <c r="G169" s="128"/>
      <c r="H169" s="128"/>
      <c r="I169" s="128"/>
      <c r="J169" s="128"/>
      <c r="K169" s="128"/>
      <c r="L169" s="129"/>
      <c r="O169" s="24"/>
      <c r="P169" s="24"/>
    </row>
    <row r="170" spans="2:16" x14ac:dyDescent="0.35">
      <c r="B170" s="120"/>
      <c r="C170" s="121"/>
      <c r="D170" s="121"/>
      <c r="E170" s="228"/>
      <c r="F170" s="128"/>
      <c r="G170" s="128"/>
      <c r="H170" s="128"/>
      <c r="I170" s="128"/>
      <c r="J170" s="128"/>
      <c r="K170" s="128"/>
      <c r="L170" s="129"/>
      <c r="O170" s="24"/>
      <c r="P170" s="24"/>
    </row>
    <row r="171" spans="2:16" ht="14.25" customHeight="1" x14ac:dyDescent="0.35">
      <c r="B171" s="120" t="str">
        <f>IF(Intro!$G$19="English",O171,P171)</f>
        <v>Layoffs and Reduced Hours</v>
      </c>
      <c r="C171" s="121"/>
      <c r="D171" s="121"/>
      <c r="E171" s="228"/>
      <c r="F171" s="128"/>
      <c r="G171" s="128"/>
      <c r="H171" s="128"/>
      <c r="I171" s="128"/>
      <c r="J171" s="128"/>
      <c r="K171" s="128"/>
      <c r="L171" s="129"/>
      <c r="O171" s="24" t="s">
        <v>138</v>
      </c>
      <c r="P171" s="24" t="s">
        <v>139</v>
      </c>
    </row>
    <row r="172" spans="2:16" x14ac:dyDescent="0.35">
      <c r="B172" s="120"/>
      <c r="C172" s="121"/>
      <c r="D172" s="121"/>
      <c r="E172" s="228"/>
      <c r="F172" s="128"/>
      <c r="G172" s="128"/>
      <c r="H172" s="128"/>
      <c r="I172" s="128"/>
      <c r="J172" s="128"/>
      <c r="K172" s="128"/>
      <c r="L172" s="129"/>
    </row>
    <row r="173" spans="2:16" x14ac:dyDescent="0.35">
      <c r="B173" s="120"/>
      <c r="C173" s="121"/>
      <c r="D173" s="121"/>
      <c r="E173" s="228"/>
      <c r="F173" s="128"/>
      <c r="G173" s="128"/>
      <c r="H173" s="128"/>
      <c r="I173" s="128"/>
      <c r="J173" s="128"/>
      <c r="K173" s="128"/>
      <c r="L173" s="129"/>
    </row>
    <row r="174" spans="2:16" x14ac:dyDescent="0.35">
      <c r="B174" s="120"/>
      <c r="C174" s="121"/>
      <c r="D174" s="121"/>
      <c r="E174" s="228"/>
      <c r="F174" s="128"/>
      <c r="G174" s="128"/>
      <c r="H174" s="128"/>
      <c r="I174" s="128"/>
      <c r="J174" s="128"/>
      <c r="K174" s="128"/>
      <c r="L174" s="129"/>
    </row>
    <row r="175" spans="2:16" x14ac:dyDescent="0.35">
      <c r="B175" s="120"/>
      <c r="C175" s="121"/>
      <c r="D175" s="121"/>
      <c r="E175" s="228"/>
      <c r="F175" s="128"/>
      <c r="G175" s="128"/>
      <c r="H175" s="128"/>
      <c r="I175" s="128"/>
      <c r="J175" s="128"/>
      <c r="K175" s="128"/>
      <c r="L175" s="129"/>
    </row>
    <row r="176" spans="2:16" x14ac:dyDescent="0.35">
      <c r="B176" s="120"/>
      <c r="C176" s="121"/>
      <c r="D176" s="121"/>
      <c r="E176" s="228"/>
      <c r="F176" s="128"/>
      <c r="G176" s="128"/>
      <c r="H176" s="128"/>
      <c r="I176" s="128"/>
      <c r="J176" s="128"/>
      <c r="K176" s="128"/>
      <c r="L176" s="129"/>
    </row>
    <row r="177" spans="2:16" x14ac:dyDescent="0.35">
      <c r="B177" s="120"/>
      <c r="C177" s="121"/>
      <c r="D177" s="121"/>
      <c r="E177" s="228"/>
      <c r="F177" s="128"/>
      <c r="G177" s="128"/>
      <c r="H177" s="128"/>
      <c r="I177" s="128"/>
      <c r="J177" s="128"/>
      <c r="K177" s="128"/>
      <c r="L177" s="129"/>
    </row>
    <row r="178" spans="2:16" x14ac:dyDescent="0.35">
      <c r="B178" s="120"/>
      <c r="C178" s="121"/>
      <c r="D178" s="121"/>
      <c r="E178" s="228"/>
      <c r="F178" s="128"/>
      <c r="G178" s="128"/>
      <c r="H178" s="128"/>
      <c r="I178" s="128"/>
      <c r="J178" s="128"/>
      <c r="K178" s="128"/>
      <c r="L178" s="129"/>
    </row>
    <row r="179" spans="2:16" x14ac:dyDescent="0.35">
      <c r="B179" s="120"/>
      <c r="C179" s="121"/>
      <c r="D179" s="121"/>
      <c r="E179" s="228"/>
      <c r="F179" s="128"/>
      <c r="G179" s="128"/>
      <c r="H179" s="128"/>
      <c r="I179" s="128"/>
      <c r="J179" s="128"/>
      <c r="K179" s="128"/>
      <c r="L179" s="129"/>
    </row>
    <row r="180" spans="2:16" x14ac:dyDescent="0.35">
      <c r="B180" s="120"/>
      <c r="C180" s="121"/>
      <c r="D180" s="121"/>
      <c r="E180" s="228"/>
      <c r="F180" s="128"/>
      <c r="G180" s="128"/>
      <c r="H180" s="128"/>
      <c r="I180" s="128"/>
      <c r="J180" s="128"/>
      <c r="K180" s="128"/>
      <c r="L180" s="129"/>
    </row>
    <row r="181" spans="2:16" ht="14.25" customHeight="1" x14ac:dyDescent="0.35">
      <c r="B181" s="120" t="str">
        <f>IF(Intro!$G$19="English",O181,P181)</f>
        <v>Strikes and Other Job Actions</v>
      </c>
      <c r="C181" s="121"/>
      <c r="D181" s="121"/>
      <c r="E181" s="228"/>
      <c r="F181" s="128"/>
      <c r="G181" s="128"/>
      <c r="H181" s="128"/>
      <c r="I181" s="128"/>
      <c r="J181" s="128"/>
      <c r="K181" s="128"/>
      <c r="L181" s="129"/>
      <c r="O181" s="24" t="s">
        <v>140</v>
      </c>
      <c r="P181" s="24" t="s">
        <v>141</v>
      </c>
    </row>
    <row r="182" spans="2:16" x14ac:dyDescent="0.35">
      <c r="B182" s="120"/>
      <c r="C182" s="121"/>
      <c r="D182" s="121"/>
      <c r="E182" s="228"/>
      <c r="F182" s="128"/>
      <c r="G182" s="128"/>
      <c r="H182" s="128"/>
      <c r="I182" s="128"/>
      <c r="J182" s="128"/>
      <c r="K182" s="128"/>
      <c r="L182" s="129"/>
    </row>
    <row r="183" spans="2:16" x14ac:dyDescent="0.35">
      <c r="B183" s="120"/>
      <c r="C183" s="121"/>
      <c r="D183" s="121"/>
      <c r="E183" s="228"/>
      <c r="F183" s="128"/>
      <c r="G183" s="128"/>
      <c r="H183" s="128"/>
      <c r="I183" s="128"/>
      <c r="J183" s="128"/>
      <c r="K183" s="128"/>
      <c r="L183" s="129"/>
    </row>
    <row r="184" spans="2:16" ht="14.25" customHeight="1" x14ac:dyDescent="0.35">
      <c r="B184" s="120"/>
      <c r="C184" s="121"/>
      <c r="D184" s="121"/>
      <c r="E184" s="228"/>
      <c r="F184" s="128"/>
      <c r="G184" s="128"/>
      <c r="H184" s="128"/>
      <c r="I184" s="128"/>
      <c r="J184" s="128"/>
      <c r="K184" s="128"/>
      <c r="L184" s="129"/>
      <c r="O184" s="24"/>
      <c r="P184" s="24"/>
    </row>
    <row r="185" spans="2:16" ht="14.25" customHeight="1" x14ac:dyDescent="0.35">
      <c r="B185" s="120"/>
      <c r="C185" s="121"/>
      <c r="D185" s="121"/>
      <c r="E185" s="228"/>
      <c r="F185" s="128"/>
      <c r="G185" s="128"/>
      <c r="H185" s="128"/>
      <c r="I185" s="128"/>
      <c r="J185" s="128"/>
      <c r="K185" s="128"/>
      <c r="L185" s="129"/>
      <c r="O185" s="24"/>
      <c r="P185" s="24"/>
    </row>
    <row r="186" spans="2:16" ht="14.25" customHeight="1" x14ac:dyDescent="0.35">
      <c r="B186" s="120"/>
      <c r="C186" s="121"/>
      <c r="D186" s="121"/>
      <c r="E186" s="228"/>
      <c r="F186" s="128"/>
      <c r="G186" s="128"/>
      <c r="H186" s="128"/>
      <c r="I186" s="128"/>
      <c r="J186" s="128"/>
      <c r="K186" s="128"/>
      <c r="L186" s="129"/>
      <c r="O186" s="24"/>
      <c r="P186" s="24"/>
    </row>
    <row r="187" spans="2:16" ht="14.25" customHeight="1" x14ac:dyDescent="0.35">
      <c r="B187" s="120"/>
      <c r="C187" s="121"/>
      <c r="D187" s="121"/>
      <c r="E187" s="228"/>
      <c r="F187" s="128"/>
      <c r="G187" s="128"/>
      <c r="H187" s="128"/>
      <c r="I187" s="128"/>
      <c r="J187" s="128"/>
      <c r="K187" s="128"/>
      <c r="L187" s="129"/>
      <c r="O187" s="24"/>
      <c r="P187" s="24"/>
    </row>
    <row r="188" spans="2:16" x14ac:dyDescent="0.35">
      <c r="B188" s="120"/>
      <c r="C188" s="121"/>
      <c r="D188" s="121"/>
      <c r="E188" s="228"/>
      <c r="F188" s="128"/>
      <c r="G188" s="128"/>
      <c r="H188" s="128"/>
      <c r="I188" s="128"/>
      <c r="J188" s="128"/>
      <c r="K188" s="128"/>
      <c r="L188" s="129"/>
    </row>
    <row r="189" spans="2:16" x14ac:dyDescent="0.35">
      <c r="B189" s="120"/>
      <c r="C189" s="121"/>
      <c r="D189" s="121"/>
      <c r="E189" s="228"/>
      <c r="F189" s="128"/>
      <c r="G189" s="128"/>
      <c r="H189" s="128"/>
      <c r="I189" s="128"/>
      <c r="J189" s="128"/>
      <c r="K189" s="128"/>
      <c r="L189" s="129"/>
      <c r="O189" s="24"/>
      <c r="P189" s="24"/>
    </row>
    <row r="190" spans="2:16" x14ac:dyDescent="0.35">
      <c r="B190" s="120"/>
      <c r="C190" s="121"/>
      <c r="D190" s="121"/>
      <c r="E190" s="228"/>
      <c r="F190" s="128"/>
      <c r="G190" s="128"/>
      <c r="H190" s="128"/>
      <c r="I190" s="128"/>
      <c r="J190" s="128"/>
      <c r="K190" s="128"/>
      <c r="L190" s="129"/>
      <c r="O190" s="24"/>
      <c r="P190" s="24"/>
    </row>
    <row r="191" spans="2:16" ht="14.25" customHeight="1" x14ac:dyDescent="0.35">
      <c r="B191" s="120" t="str">
        <f>IF(Intro!$G$19="English",O191,P191)</f>
        <v>Hiring Practices</v>
      </c>
      <c r="C191" s="121"/>
      <c r="D191" s="121"/>
      <c r="E191" s="228"/>
      <c r="F191" s="128"/>
      <c r="G191" s="128"/>
      <c r="H191" s="128"/>
      <c r="I191" s="128"/>
      <c r="J191" s="128"/>
      <c r="K191" s="128"/>
      <c r="L191" s="129"/>
      <c r="O191" s="24" t="s">
        <v>143</v>
      </c>
      <c r="P191" s="24" t="s">
        <v>144</v>
      </c>
    </row>
    <row r="192" spans="2:16" x14ac:dyDescent="0.35">
      <c r="B192" s="120"/>
      <c r="C192" s="121"/>
      <c r="D192" s="121"/>
      <c r="E192" s="228"/>
      <c r="F192" s="128"/>
      <c r="G192" s="128"/>
      <c r="H192" s="128"/>
      <c r="I192" s="128"/>
      <c r="J192" s="128"/>
      <c r="K192" s="128"/>
      <c r="L192" s="129"/>
      <c r="O192" s="24"/>
      <c r="P192" s="24"/>
    </row>
    <row r="193" spans="2:16" x14ac:dyDescent="0.35">
      <c r="B193" s="120"/>
      <c r="C193" s="121"/>
      <c r="D193" s="121"/>
      <c r="E193" s="228"/>
      <c r="F193" s="128"/>
      <c r="G193" s="128"/>
      <c r="H193" s="128"/>
      <c r="I193" s="128"/>
      <c r="J193" s="128"/>
      <c r="K193" s="128"/>
      <c r="L193" s="129"/>
      <c r="O193" s="24"/>
      <c r="P193" s="24"/>
    </row>
    <row r="194" spans="2:16" ht="14.25" customHeight="1" x14ac:dyDescent="0.35">
      <c r="B194" s="120"/>
      <c r="C194" s="121"/>
      <c r="D194" s="121"/>
      <c r="E194" s="228"/>
      <c r="F194" s="128"/>
      <c r="G194" s="128"/>
      <c r="H194" s="128"/>
      <c r="I194" s="128"/>
      <c r="J194" s="128"/>
      <c r="K194" s="128"/>
      <c r="L194" s="129"/>
      <c r="O194" s="24"/>
      <c r="P194" s="24"/>
    </row>
    <row r="195" spans="2:16" ht="14.25" customHeight="1" x14ac:dyDescent="0.35">
      <c r="B195" s="120"/>
      <c r="C195" s="121"/>
      <c r="D195" s="121"/>
      <c r="E195" s="228"/>
      <c r="F195" s="128"/>
      <c r="G195" s="128"/>
      <c r="H195" s="128"/>
      <c r="I195" s="128"/>
      <c r="J195" s="128"/>
      <c r="K195" s="128"/>
      <c r="L195" s="129"/>
      <c r="O195" s="24"/>
      <c r="P195" s="24"/>
    </row>
    <row r="196" spans="2:16" ht="14.25" customHeight="1" x14ac:dyDescent="0.35">
      <c r="B196" s="120"/>
      <c r="C196" s="121"/>
      <c r="D196" s="121"/>
      <c r="E196" s="228"/>
      <c r="F196" s="128"/>
      <c r="G196" s="128"/>
      <c r="H196" s="128"/>
      <c r="I196" s="128"/>
      <c r="J196" s="128"/>
      <c r="K196" s="128"/>
      <c r="L196" s="129"/>
      <c r="O196" s="24"/>
      <c r="P196" s="24"/>
    </row>
    <row r="197" spans="2:16" ht="14.25" customHeight="1" x14ac:dyDescent="0.35">
      <c r="B197" s="120"/>
      <c r="C197" s="121"/>
      <c r="D197" s="121"/>
      <c r="E197" s="228"/>
      <c r="F197" s="128"/>
      <c r="G197" s="128"/>
      <c r="H197" s="128"/>
      <c r="I197" s="128"/>
      <c r="J197" s="128"/>
      <c r="K197" s="128"/>
      <c r="L197" s="129"/>
      <c r="O197" s="24"/>
      <c r="P197" s="24"/>
    </row>
    <row r="198" spans="2:16" x14ac:dyDescent="0.35">
      <c r="B198" s="120"/>
      <c r="C198" s="121"/>
      <c r="D198" s="121"/>
      <c r="E198" s="228"/>
      <c r="F198" s="128"/>
      <c r="G198" s="128"/>
      <c r="H198" s="128"/>
      <c r="I198" s="128"/>
      <c r="J198" s="128"/>
      <c r="K198" s="128"/>
      <c r="L198" s="129"/>
      <c r="O198" s="24"/>
      <c r="P198" s="24"/>
    </row>
    <row r="199" spans="2:16" x14ac:dyDescent="0.35">
      <c r="B199" s="120"/>
      <c r="C199" s="121"/>
      <c r="D199" s="121"/>
      <c r="E199" s="228"/>
      <c r="F199" s="128"/>
      <c r="G199" s="128"/>
      <c r="H199" s="128"/>
      <c r="I199" s="128"/>
      <c r="J199" s="128"/>
      <c r="K199" s="128"/>
      <c r="L199" s="129"/>
      <c r="O199" s="24"/>
      <c r="P199" s="24"/>
    </row>
    <row r="200" spans="2:16" x14ac:dyDescent="0.35">
      <c r="B200" s="120"/>
      <c r="C200" s="121"/>
      <c r="D200" s="121"/>
      <c r="E200" s="228"/>
      <c r="F200" s="128"/>
      <c r="G200" s="128"/>
      <c r="H200" s="128"/>
      <c r="I200" s="128"/>
      <c r="J200" s="128"/>
      <c r="K200" s="128"/>
      <c r="L200" s="129"/>
      <c r="O200" s="24"/>
      <c r="P200" s="24"/>
    </row>
    <row r="201" spans="2:16" ht="14.25" customHeight="1" x14ac:dyDescent="0.35">
      <c r="B201" s="120" t="str">
        <f>IF(Intro!$G$19="English",O201,P201)</f>
        <v>Wages</v>
      </c>
      <c r="C201" s="121"/>
      <c r="D201" s="121"/>
      <c r="E201" s="228"/>
      <c r="F201" s="128"/>
      <c r="G201" s="128"/>
      <c r="H201" s="128"/>
      <c r="I201" s="128"/>
      <c r="J201" s="128"/>
      <c r="K201" s="128"/>
      <c r="L201" s="129"/>
      <c r="O201" s="24" t="s">
        <v>145</v>
      </c>
      <c r="P201" s="24" t="s">
        <v>146</v>
      </c>
    </row>
    <row r="202" spans="2:16" x14ac:dyDescent="0.35">
      <c r="B202" s="120"/>
      <c r="C202" s="121"/>
      <c r="D202" s="121"/>
      <c r="E202" s="228"/>
      <c r="F202" s="128"/>
      <c r="G202" s="128"/>
      <c r="H202" s="128"/>
      <c r="I202" s="128"/>
      <c r="J202" s="128"/>
      <c r="K202" s="128"/>
      <c r="L202" s="129"/>
      <c r="O202" s="24"/>
      <c r="P202" s="24"/>
    </row>
    <row r="203" spans="2:16" x14ac:dyDescent="0.35">
      <c r="B203" s="120"/>
      <c r="C203" s="121"/>
      <c r="D203" s="121"/>
      <c r="E203" s="228"/>
      <c r="F203" s="128"/>
      <c r="G203" s="128"/>
      <c r="H203" s="128"/>
      <c r="I203" s="128"/>
      <c r="J203" s="128"/>
      <c r="K203" s="128"/>
      <c r="L203" s="129"/>
      <c r="O203" s="24"/>
      <c r="P203" s="24"/>
    </row>
    <row r="204" spans="2:16" ht="14.25" customHeight="1" x14ac:dyDescent="0.35">
      <c r="B204" s="120"/>
      <c r="C204" s="121"/>
      <c r="D204" s="121"/>
      <c r="E204" s="228"/>
      <c r="F204" s="128"/>
      <c r="G204" s="128"/>
      <c r="H204" s="128"/>
      <c r="I204" s="128"/>
      <c r="J204" s="128"/>
      <c r="K204" s="128"/>
      <c r="L204" s="129"/>
      <c r="O204" s="24"/>
      <c r="P204" s="24"/>
    </row>
    <row r="205" spans="2:16" ht="14.25" customHeight="1" x14ac:dyDescent="0.35">
      <c r="B205" s="120"/>
      <c r="C205" s="121"/>
      <c r="D205" s="121"/>
      <c r="E205" s="228"/>
      <c r="F205" s="128"/>
      <c r="G205" s="128"/>
      <c r="H205" s="128"/>
      <c r="I205" s="128"/>
      <c r="J205" s="128"/>
      <c r="K205" s="128"/>
      <c r="L205" s="129"/>
      <c r="O205" s="24"/>
      <c r="P205" s="24"/>
    </row>
    <row r="206" spans="2:16" ht="14.25" customHeight="1" x14ac:dyDescent="0.35">
      <c r="B206" s="120"/>
      <c r="C206" s="121"/>
      <c r="D206" s="121"/>
      <c r="E206" s="228"/>
      <c r="F206" s="128"/>
      <c r="G206" s="128"/>
      <c r="H206" s="128"/>
      <c r="I206" s="128"/>
      <c r="J206" s="128"/>
      <c r="K206" s="128"/>
      <c r="L206" s="129"/>
      <c r="O206" s="24"/>
      <c r="P206" s="24"/>
    </row>
    <row r="207" spans="2:16" ht="14.25" customHeight="1" x14ac:dyDescent="0.35">
      <c r="B207" s="120"/>
      <c r="C207" s="121"/>
      <c r="D207" s="121"/>
      <c r="E207" s="228"/>
      <c r="F207" s="128"/>
      <c r="G207" s="128"/>
      <c r="H207" s="128"/>
      <c r="I207" s="128"/>
      <c r="J207" s="128"/>
      <c r="K207" s="128"/>
      <c r="L207" s="129"/>
      <c r="O207" s="24"/>
      <c r="P207" s="24"/>
    </row>
    <row r="208" spans="2:16" x14ac:dyDescent="0.35">
      <c r="B208" s="120"/>
      <c r="C208" s="121"/>
      <c r="D208" s="121"/>
      <c r="E208" s="228"/>
      <c r="F208" s="128"/>
      <c r="G208" s="128"/>
      <c r="H208" s="128"/>
      <c r="I208" s="128"/>
      <c r="J208" s="128"/>
      <c r="K208" s="128"/>
      <c r="L208" s="129"/>
      <c r="O208" s="24"/>
      <c r="P208" s="24"/>
    </row>
    <row r="209" spans="2:16" x14ac:dyDescent="0.35">
      <c r="B209" s="120"/>
      <c r="C209" s="121"/>
      <c r="D209" s="121"/>
      <c r="E209" s="228"/>
      <c r="F209" s="128"/>
      <c r="G209" s="128"/>
      <c r="H209" s="128"/>
      <c r="I209" s="128"/>
      <c r="J209" s="128"/>
      <c r="K209" s="128"/>
      <c r="L209" s="129"/>
      <c r="O209" s="24"/>
      <c r="P209" s="24"/>
    </row>
    <row r="210" spans="2:16" x14ac:dyDescent="0.35">
      <c r="B210" s="120"/>
      <c r="C210" s="121"/>
      <c r="D210" s="121"/>
      <c r="E210" s="228"/>
      <c r="F210" s="128"/>
      <c r="G210" s="128"/>
      <c r="H210" s="128"/>
      <c r="I210" s="128"/>
      <c r="J210" s="128"/>
      <c r="K210" s="128"/>
      <c r="L210" s="129"/>
      <c r="O210" s="24"/>
      <c r="P210" s="24"/>
    </row>
    <row r="211" spans="2:16" ht="14.25" customHeight="1" x14ac:dyDescent="0.35">
      <c r="B211" s="120" t="str">
        <f>IF(Intro!$G$19="English",O211,P211)</f>
        <v>Quality of Employment</v>
      </c>
      <c r="C211" s="121"/>
      <c r="D211" s="121"/>
      <c r="E211" s="228"/>
      <c r="F211" s="128"/>
      <c r="G211" s="128"/>
      <c r="H211" s="128"/>
      <c r="I211" s="128"/>
      <c r="J211" s="128"/>
      <c r="K211" s="128"/>
      <c r="L211" s="129"/>
      <c r="O211" s="24" t="s">
        <v>147</v>
      </c>
      <c r="P211" s="24" t="s">
        <v>148</v>
      </c>
    </row>
    <row r="212" spans="2:16" x14ac:dyDescent="0.35">
      <c r="B212" s="120"/>
      <c r="C212" s="121"/>
      <c r="D212" s="121"/>
      <c r="E212" s="228"/>
      <c r="F212" s="128"/>
      <c r="G212" s="128"/>
      <c r="H212" s="128"/>
      <c r="I212" s="128"/>
      <c r="J212" s="128"/>
      <c r="K212" s="128"/>
      <c r="L212" s="129"/>
      <c r="O212" s="24"/>
      <c r="P212" s="24"/>
    </row>
    <row r="213" spans="2:16" x14ac:dyDescent="0.35">
      <c r="B213" s="120"/>
      <c r="C213" s="121"/>
      <c r="D213" s="121"/>
      <c r="E213" s="228"/>
      <c r="F213" s="128"/>
      <c r="G213" s="128"/>
      <c r="H213" s="128"/>
      <c r="I213" s="128"/>
      <c r="J213" s="128"/>
      <c r="K213" s="128"/>
      <c r="L213" s="129"/>
      <c r="O213" s="24"/>
      <c r="P213" s="24"/>
    </row>
    <row r="214" spans="2:16" ht="14.25" customHeight="1" x14ac:dyDescent="0.35">
      <c r="B214" s="120"/>
      <c r="C214" s="121"/>
      <c r="D214" s="121"/>
      <c r="E214" s="228"/>
      <c r="F214" s="128"/>
      <c r="G214" s="128"/>
      <c r="H214" s="128"/>
      <c r="I214" s="128"/>
      <c r="J214" s="128"/>
      <c r="K214" s="128"/>
      <c r="L214" s="129"/>
      <c r="O214" s="24"/>
      <c r="P214" s="24"/>
    </row>
    <row r="215" spans="2:16" ht="14.25" customHeight="1" x14ac:dyDescent="0.35">
      <c r="B215" s="120"/>
      <c r="C215" s="121"/>
      <c r="D215" s="121"/>
      <c r="E215" s="228"/>
      <c r="F215" s="128"/>
      <c r="G215" s="128"/>
      <c r="H215" s="128"/>
      <c r="I215" s="128"/>
      <c r="J215" s="128"/>
      <c r="K215" s="128"/>
      <c r="L215" s="129"/>
      <c r="O215" s="24"/>
      <c r="P215" s="24"/>
    </row>
    <row r="216" spans="2:16" ht="14.25" customHeight="1" x14ac:dyDescent="0.35">
      <c r="B216" s="120"/>
      <c r="C216" s="121"/>
      <c r="D216" s="121"/>
      <c r="E216" s="228"/>
      <c r="F216" s="128"/>
      <c r="G216" s="128"/>
      <c r="H216" s="128"/>
      <c r="I216" s="128"/>
      <c r="J216" s="128"/>
      <c r="K216" s="128"/>
      <c r="L216" s="129"/>
      <c r="O216" s="24"/>
      <c r="P216" s="24"/>
    </row>
    <row r="217" spans="2:16" ht="14.25" customHeight="1" x14ac:dyDescent="0.35">
      <c r="B217" s="120"/>
      <c r="C217" s="121"/>
      <c r="D217" s="121"/>
      <c r="E217" s="228"/>
      <c r="F217" s="128"/>
      <c r="G217" s="128"/>
      <c r="H217" s="128"/>
      <c r="I217" s="128"/>
      <c r="J217" s="128"/>
      <c r="K217" s="128"/>
      <c r="L217" s="129"/>
      <c r="O217" s="24"/>
      <c r="P217" s="24"/>
    </row>
    <row r="218" spans="2:16" x14ac:dyDescent="0.35">
      <c r="B218" s="120"/>
      <c r="C218" s="121"/>
      <c r="D218" s="121"/>
      <c r="E218" s="228"/>
      <c r="F218" s="128"/>
      <c r="G218" s="128"/>
      <c r="H218" s="128"/>
      <c r="I218" s="128"/>
      <c r="J218" s="128"/>
      <c r="K218" s="128"/>
      <c r="L218" s="129"/>
      <c r="O218" s="24"/>
      <c r="P218" s="24"/>
    </row>
    <row r="219" spans="2:16" x14ac:dyDescent="0.35">
      <c r="B219" s="120"/>
      <c r="C219" s="121"/>
      <c r="D219" s="121"/>
      <c r="E219" s="228"/>
      <c r="F219" s="128"/>
      <c r="G219" s="128"/>
      <c r="H219" s="128"/>
      <c r="I219" s="128"/>
      <c r="J219" s="128"/>
      <c r="K219" s="128"/>
      <c r="L219" s="129"/>
      <c r="O219" s="24"/>
      <c r="P219" s="24"/>
    </row>
    <row r="220" spans="2:16" x14ac:dyDescent="0.35">
      <c r="B220" s="120"/>
      <c r="C220" s="121"/>
      <c r="D220" s="121"/>
      <c r="E220" s="228"/>
      <c r="F220" s="128"/>
      <c r="G220" s="128"/>
      <c r="H220" s="128"/>
      <c r="I220" s="128"/>
      <c r="J220" s="128"/>
      <c r="K220" s="128"/>
      <c r="L220" s="129"/>
      <c r="O220" s="24"/>
      <c r="P220" s="24"/>
    </row>
    <row r="221" spans="2:16" ht="14.25" customHeight="1" x14ac:dyDescent="0.35">
      <c r="B221" s="120" t="str">
        <f>IF(Intro!$G$19="English",O221,P221)</f>
        <v>Employment Benefits</v>
      </c>
      <c r="C221" s="121"/>
      <c r="D221" s="121"/>
      <c r="E221" s="228"/>
      <c r="F221" s="128"/>
      <c r="G221" s="128"/>
      <c r="H221" s="128"/>
      <c r="I221" s="128"/>
      <c r="J221" s="128"/>
      <c r="K221" s="128"/>
      <c r="L221" s="129"/>
      <c r="O221" s="24" t="s">
        <v>149</v>
      </c>
      <c r="P221" s="24" t="s">
        <v>150</v>
      </c>
    </row>
    <row r="222" spans="2:16" x14ac:dyDescent="0.35">
      <c r="B222" s="120"/>
      <c r="C222" s="121"/>
      <c r="D222" s="121"/>
      <c r="E222" s="228"/>
      <c r="F222" s="128"/>
      <c r="G222" s="128"/>
      <c r="H222" s="128"/>
      <c r="I222" s="128"/>
      <c r="J222" s="128"/>
      <c r="K222" s="128"/>
      <c r="L222" s="129"/>
      <c r="O222" s="24"/>
      <c r="P222" s="24"/>
    </row>
    <row r="223" spans="2:16" x14ac:dyDescent="0.35">
      <c r="B223" s="120"/>
      <c r="C223" s="121"/>
      <c r="D223" s="121"/>
      <c r="E223" s="228"/>
      <c r="F223" s="128"/>
      <c r="G223" s="128"/>
      <c r="H223" s="128"/>
      <c r="I223" s="128"/>
      <c r="J223" s="128"/>
      <c r="K223" s="128"/>
      <c r="L223" s="129"/>
      <c r="O223" s="24"/>
      <c r="P223" s="24"/>
    </row>
    <row r="224" spans="2:16" ht="14.25" customHeight="1" x14ac:dyDescent="0.35">
      <c r="B224" s="120"/>
      <c r="C224" s="121"/>
      <c r="D224" s="121"/>
      <c r="E224" s="228"/>
      <c r="F224" s="128"/>
      <c r="G224" s="128"/>
      <c r="H224" s="128"/>
      <c r="I224" s="128"/>
      <c r="J224" s="128"/>
      <c r="K224" s="128"/>
      <c r="L224" s="129"/>
      <c r="O224" s="24"/>
      <c r="P224" s="24"/>
    </row>
    <row r="225" spans="2:16" ht="14.25" customHeight="1" x14ac:dyDescent="0.35">
      <c r="B225" s="120"/>
      <c r="C225" s="121"/>
      <c r="D225" s="121"/>
      <c r="E225" s="228"/>
      <c r="F225" s="128"/>
      <c r="G225" s="128"/>
      <c r="H225" s="128"/>
      <c r="I225" s="128"/>
      <c r="J225" s="128"/>
      <c r="K225" s="128"/>
      <c r="L225" s="129"/>
      <c r="O225" s="24"/>
      <c r="P225" s="24"/>
    </row>
    <row r="226" spans="2:16" ht="14.25" customHeight="1" x14ac:dyDescent="0.35">
      <c r="B226" s="120"/>
      <c r="C226" s="121"/>
      <c r="D226" s="121"/>
      <c r="E226" s="228"/>
      <c r="F226" s="128"/>
      <c r="G226" s="128"/>
      <c r="H226" s="128"/>
      <c r="I226" s="128"/>
      <c r="J226" s="128"/>
      <c r="K226" s="128"/>
      <c r="L226" s="129"/>
      <c r="O226" s="24"/>
      <c r="P226" s="24"/>
    </row>
    <row r="227" spans="2:16" ht="14.25" customHeight="1" x14ac:dyDescent="0.35">
      <c r="B227" s="120"/>
      <c r="C227" s="121"/>
      <c r="D227" s="121"/>
      <c r="E227" s="228"/>
      <c r="F227" s="128"/>
      <c r="G227" s="128"/>
      <c r="H227" s="128"/>
      <c r="I227" s="128"/>
      <c r="J227" s="128"/>
      <c r="K227" s="128"/>
      <c r="L227" s="129"/>
      <c r="O227" s="24"/>
      <c r="P227" s="24"/>
    </row>
    <row r="228" spans="2:16" x14ac:dyDescent="0.35">
      <c r="B228" s="120"/>
      <c r="C228" s="121"/>
      <c r="D228" s="121"/>
      <c r="E228" s="228"/>
      <c r="F228" s="128"/>
      <c r="G228" s="128"/>
      <c r="H228" s="128"/>
      <c r="I228" s="128"/>
      <c r="J228" s="128"/>
      <c r="K228" s="128"/>
      <c r="L228" s="129"/>
      <c r="O228" s="24"/>
      <c r="P228" s="24"/>
    </row>
    <row r="229" spans="2:16" x14ac:dyDescent="0.35">
      <c r="B229" s="120"/>
      <c r="C229" s="121"/>
      <c r="D229" s="121"/>
      <c r="E229" s="228"/>
      <c r="F229" s="128"/>
      <c r="G229" s="128"/>
      <c r="H229" s="128"/>
      <c r="I229" s="128"/>
      <c r="J229" s="128"/>
      <c r="K229" s="128"/>
      <c r="L229" s="129"/>
      <c r="O229" s="24"/>
      <c r="P229" s="24"/>
    </row>
    <row r="230" spans="2:16" x14ac:dyDescent="0.35">
      <c r="B230" s="120"/>
      <c r="C230" s="121"/>
      <c r="D230" s="121"/>
      <c r="E230" s="228"/>
      <c r="F230" s="128"/>
      <c r="G230" s="128"/>
      <c r="H230" s="128"/>
      <c r="I230" s="128"/>
      <c r="J230" s="128"/>
      <c r="K230" s="128"/>
      <c r="L230" s="129"/>
      <c r="O230" s="24"/>
      <c r="P230" s="24"/>
    </row>
    <row r="231" spans="2:16" ht="14.25" customHeight="1" x14ac:dyDescent="0.35">
      <c r="B231" s="120" t="str">
        <f>IF(Intro!$G$19="English",O231,P231)</f>
        <v>Community Impact</v>
      </c>
      <c r="C231" s="121"/>
      <c r="D231" s="121"/>
      <c r="E231" s="228"/>
      <c r="F231" s="128"/>
      <c r="G231" s="128"/>
      <c r="H231" s="128"/>
      <c r="I231" s="128"/>
      <c r="J231" s="128"/>
      <c r="K231" s="128"/>
      <c r="L231" s="129"/>
      <c r="O231" s="24" t="s">
        <v>151</v>
      </c>
      <c r="P231" s="24" t="s">
        <v>174</v>
      </c>
    </row>
    <row r="232" spans="2:16" x14ac:dyDescent="0.35">
      <c r="B232" s="120"/>
      <c r="C232" s="121"/>
      <c r="D232" s="121"/>
      <c r="E232" s="228"/>
      <c r="F232" s="128"/>
      <c r="G232" s="128"/>
      <c r="H232" s="128"/>
      <c r="I232" s="128"/>
      <c r="J232" s="128"/>
      <c r="K232" s="128"/>
      <c r="L232" s="129"/>
      <c r="O232" s="24"/>
      <c r="P232" s="24"/>
    </row>
    <row r="233" spans="2:16" x14ac:dyDescent="0.35">
      <c r="B233" s="120"/>
      <c r="C233" s="121"/>
      <c r="D233" s="121"/>
      <c r="E233" s="228"/>
      <c r="F233" s="128"/>
      <c r="G233" s="128"/>
      <c r="H233" s="128"/>
      <c r="I233" s="128"/>
      <c r="J233" s="128"/>
      <c r="K233" s="128"/>
      <c r="L233" s="129"/>
      <c r="O233" s="24"/>
      <c r="P233" s="24"/>
    </row>
    <row r="234" spans="2:16" ht="14.25" customHeight="1" x14ac:dyDescent="0.35">
      <c r="B234" s="120"/>
      <c r="C234" s="121"/>
      <c r="D234" s="121"/>
      <c r="E234" s="228"/>
      <c r="F234" s="128"/>
      <c r="G234" s="128"/>
      <c r="H234" s="128"/>
      <c r="I234" s="128"/>
      <c r="J234" s="128"/>
      <c r="K234" s="128"/>
      <c r="L234" s="129"/>
      <c r="O234" s="24"/>
      <c r="P234" s="24"/>
    </row>
    <row r="235" spans="2:16" ht="14.25" customHeight="1" x14ac:dyDescent="0.35">
      <c r="B235" s="120"/>
      <c r="C235" s="121"/>
      <c r="D235" s="121"/>
      <c r="E235" s="228"/>
      <c r="F235" s="128"/>
      <c r="G235" s="128"/>
      <c r="H235" s="128"/>
      <c r="I235" s="128"/>
      <c r="J235" s="128"/>
      <c r="K235" s="128"/>
      <c r="L235" s="129"/>
      <c r="O235" s="24"/>
      <c r="P235" s="24"/>
    </row>
    <row r="236" spans="2:16" ht="14.25" customHeight="1" x14ac:dyDescent="0.35">
      <c r="B236" s="120"/>
      <c r="C236" s="121"/>
      <c r="D236" s="121"/>
      <c r="E236" s="228"/>
      <c r="F236" s="128"/>
      <c r="G236" s="128"/>
      <c r="H236" s="128"/>
      <c r="I236" s="128"/>
      <c r="J236" s="128"/>
      <c r="K236" s="128"/>
      <c r="L236" s="129"/>
      <c r="O236" s="24"/>
      <c r="P236" s="24"/>
    </row>
    <row r="237" spans="2:16" ht="14.25" customHeight="1" x14ac:dyDescent="0.35">
      <c r="B237" s="120"/>
      <c r="C237" s="121"/>
      <c r="D237" s="121"/>
      <c r="E237" s="228"/>
      <c r="F237" s="128"/>
      <c r="G237" s="128"/>
      <c r="H237" s="128"/>
      <c r="I237" s="128"/>
      <c r="J237" s="128"/>
      <c r="K237" s="128"/>
      <c r="L237" s="129"/>
      <c r="O237" s="24"/>
      <c r="P237" s="24"/>
    </row>
    <row r="238" spans="2:16" x14ac:dyDescent="0.35">
      <c r="B238" s="120"/>
      <c r="C238" s="121"/>
      <c r="D238" s="121"/>
      <c r="E238" s="228"/>
      <c r="F238" s="128"/>
      <c r="G238" s="128"/>
      <c r="H238" s="128"/>
      <c r="I238" s="128"/>
      <c r="J238" s="128"/>
      <c r="K238" s="128"/>
      <c r="L238" s="129"/>
      <c r="O238" s="24"/>
      <c r="P238" s="24"/>
    </row>
    <row r="239" spans="2:16" x14ac:dyDescent="0.35">
      <c r="B239" s="120"/>
      <c r="C239" s="121"/>
      <c r="D239" s="121"/>
      <c r="E239" s="228"/>
      <c r="F239" s="128"/>
      <c r="G239" s="128"/>
      <c r="H239" s="128"/>
      <c r="I239" s="128"/>
      <c r="J239" s="128"/>
      <c r="K239" s="128"/>
      <c r="L239" s="129"/>
      <c r="O239" s="24"/>
      <c r="P239" s="24"/>
    </row>
    <row r="240" spans="2:16" x14ac:dyDescent="0.35">
      <c r="B240" s="120"/>
      <c r="C240" s="121"/>
      <c r="D240" s="121"/>
      <c r="E240" s="228"/>
      <c r="F240" s="128"/>
      <c r="G240" s="128"/>
      <c r="H240" s="128"/>
      <c r="I240" s="128"/>
      <c r="J240" s="128"/>
      <c r="K240" s="128"/>
      <c r="L240" s="129"/>
      <c r="O240" s="24"/>
      <c r="P240" s="24"/>
    </row>
    <row r="241" spans="2:16" ht="14.25" customHeight="1" x14ac:dyDescent="0.35">
      <c r="B241" s="120" t="str">
        <f>IF(Intro!$G$19="English",O241,P241)</f>
        <v>Workplace Conditions</v>
      </c>
      <c r="C241" s="121"/>
      <c r="D241" s="121"/>
      <c r="E241" s="228"/>
      <c r="F241" s="128"/>
      <c r="G241" s="128"/>
      <c r="H241" s="128"/>
      <c r="I241" s="128"/>
      <c r="J241" s="128"/>
      <c r="K241" s="128"/>
      <c r="L241" s="129"/>
      <c r="O241" s="24" t="s">
        <v>152</v>
      </c>
      <c r="P241" s="24" t="s">
        <v>153</v>
      </c>
    </row>
    <row r="242" spans="2:16" x14ac:dyDescent="0.35">
      <c r="B242" s="120"/>
      <c r="C242" s="121"/>
      <c r="D242" s="121"/>
      <c r="E242" s="228"/>
      <c r="F242" s="128"/>
      <c r="G242" s="128"/>
      <c r="H242" s="128"/>
      <c r="I242" s="128"/>
      <c r="J242" s="128"/>
      <c r="K242" s="128"/>
      <c r="L242" s="129"/>
    </row>
    <row r="243" spans="2:16" x14ac:dyDescent="0.35">
      <c r="B243" s="120"/>
      <c r="C243" s="121"/>
      <c r="D243" s="121"/>
      <c r="E243" s="228"/>
      <c r="F243" s="128"/>
      <c r="G243" s="128"/>
      <c r="H243" s="128"/>
      <c r="I243" s="128"/>
      <c r="J243" s="128"/>
      <c r="K243" s="128"/>
      <c r="L243" s="129"/>
    </row>
    <row r="244" spans="2:16" ht="14.25" customHeight="1" x14ac:dyDescent="0.35">
      <c r="B244" s="120"/>
      <c r="C244" s="121"/>
      <c r="D244" s="121"/>
      <c r="E244" s="228"/>
      <c r="F244" s="128"/>
      <c r="G244" s="128"/>
      <c r="H244" s="128"/>
      <c r="I244" s="128"/>
      <c r="J244" s="128"/>
      <c r="K244" s="128"/>
      <c r="L244" s="129"/>
      <c r="O244" s="24"/>
      <c r="P244" s="24"/>
    </row>
    <row r="245" spans="2:16" ht="14.25" customHeight="1" x14ac:dyDescent="0.35">
      <c r="B245" s="120"/>
      <c r="C245" s="121"/>
      <c r="D245" s="121"/>
      <c r="E245" s="228"/>
      <c r="F245" s="128"/>
      <c r="G245" s="128"/>
      <c r="H245" s="128"/>
      <c r="I245" s="128"/>
      <c r="J245" s="128"/>
      <c r="K245" s="128"/>
      <c r="L245" s="129"/>
      <c r="O245" s="24"/>
      <c r="P245" s="24"/>
    </row>
    <row r="246" spans="2:16" ht="14.25" customHeight="1" x14ac:dyDescent="0.35">
      <c r="B246" s="120"/>
      <c r="C246" s="121"/>
      <c r="D246" s="121"/>
      <c r="E246" s="228"/>
      <c r="F246" s="128"/>
      <c r="G246" s="128"/>
      <c r="H246" s="128"/>
      <c r="I246" s="128"/>
      <c r="J246" s="128"/>
      <c r="K246" s="128"/>
      <c r="L246" s="129"/>
      <c r="O246" s="24"/>
      <c r="P246" s="24"/>
    </row>
    <row r="247" spans="2:16" ht="14.25" customHeight="1" x14ac:dyDescent="0.35">
      <c r="B247" s="120"/>
      <c r="C247" s="121"/>
      <c r="D247" s="121"/>
      <c r="E247" s="228"/>
      <c r="F247" s="128"/>
      <c r="G247" s="128"/>
      <c r="H247" s="128"/>
      <c r="I247" s="128"/>
      <c r="J247" s="128"/>
      <c r="K247" s="128"/>
      <c r="L247" s="129"/>
      <c r="O247" s="24"/>
      <c r="P247" s="24"/>
    </row>
    <row r="248" spans="2:16" x14ac:dyDescent="0.35">
      <c r="B248" s="120"/>
      <c r="C248" s="121"/>
      <c r="D248" s="121"/>
      <c r="E248" s="228"/>
      <c r="F248" s="128"/>
      <c r="G248" s="128"/>
      <c r="H248" s="128"/>
      <c r="I248" s="128"/>
      <c r="J248" s="128"/>
      <c r="K248" s="128"/>
      <c r="L248" s="129"/>
      <c r="O248" s="24"/>
      <c r="P248" s="24"/>
    </row>
    <row r="249" spans="2:16" x14ac:dyDescent="0.35">
      <c r="B249" s="120"/>
      <c r="C249" s="121"/>
      <c r="D249" s="121"/>
      <c r="E249" s="228"/>
      <c r="F249" s="128"/>
      <c r="G249" s="128"/>
      <c r="H249" s="128"/>
      <c r="I249" s="128"/>
      <c r="J249" s="128"/>
      <c r="K249" s="128"/>
      <c r="L249" s="129"/>
      <c r="O249" s="24"/>
      <c r="P249" s="24"/>
    </row>
    <row r="250" spans="2:16" x14ac:dyDescent="0.35">
      <c r="B250" s="120"/>
      <c r="C250" s="121"/>
      <c r="D250" s="121"/>
      <c r="E250" s="228"/>
      <c r="F250" s="128"/>
      <c r="G250" s="128"/>
      <c r="H250" s="128"/>
      <c r="I250" s="128"/>
      <c r="J250" s="128"/>
      <c r="K250" s="128"/>
      <c r="L250" s="129"/>
      <c r="O250" s="24"/>
      <c r="P250" s="24"/>
    </row>
    <row r="251" spans="2:16" ht="14.25" customHeight="1" x14ac:dyDescent="0.35">
      <c r="B251" s="120" t="str">
        <f>IF(Intro!$G$19="English",O251,P251)</f>
        <v>Employee Well-being</v>
      </c>
      <c r="C251" s="121"/>
      <c r="D251" s="121"/>
      <c r="E251" s="228"/>
      <c r="F251" s="128"/>
      <c r="G251" s="128"/>
      <c r="H251" s="128"/>
      <c r="I251" s="128"/>
      <c r="J251" s="128"/>
      <c r="K251" s="128"/>
      <c r="L251" s="129"/>
      <c r="O251" s="24" t="s">
        <v>154</v>
      </c>
      <c r="P251" s="24" t="s">
        <v>155</v>
      </c>
    </row>
    <row r="252" spans="2:16" x14ac:dyDescent="0.35">
      <c r="B252" s="120"/>
      <c r="C252" s="121"/>
      <c r="D252" s="121"/>
      <c r="E252" s="228"/>
      <c r="F252" s="128"/>
      <c r="G252" s="128"/>
      <c r="H252" s="128"/>
      <c r="I252" s="128"/>
      <c r="J252" s="128"/>
      <c r="K252" s="128"/>
      <c r="L252" s="129"/>
      <c r="O252" s="24"/>
      <c r="P252" s="24"/>
    </row>
    <row r="253" spans="2:16" x14ac:dyDescent="0.35">
      <c r="B253" s="120"/>
      <c r="C253" s="121"/>
      <c r="D253" s="121"/>
      <c r="E253" s="228"/>
      <c r="F253" s="128"/>
      <c r="G253" s="128"/>
      <c r="H253" s="128"/>
      <c r="I253" s="128"/>
      <c r="J253" s="128"/>
      <c r="K253" s="128"/>
      <c r="L253" s="129"/>
      <c r="O253" s="24"/>
      <c r="P253" s="24"/>
    </row>
    <row r="254" spans="2:16" ht="14.25" customHeight="1" x14ac:dyDescent="0.35">
      <c r="B254" s="120"/>
      <c r="C254" s="121"/>
      <c r="D254" s="121"/>
      <c r="E254" s="228"/>
      <c r="F254" s="128"/>
      <c r="G254" s="128"/>
      <c r="H254" s="128"/>
      <c r="I254" s="128"/>
      <c r="J254" s="128"/>
      <c r="K254" s="128"/>
      <c r="L254" s="129"/>
      <c r="O254" s="24"/>
      <c r="P254" s="24"/>
    </row>
    <row r="255" spans="2:16" ht="14.25" customHeight="1" x14ac:dyDescent="0.35">
      <c r="B255" s="120"/>
      <c r="C255" s="121"/>
      <c r="D255" s="121"/>
      <c r="E255" s="228"/>
      <c r="F255" s="128"/>
      <c r="G255" s="128"/>
      <c r="H255" s="128"/>
      <c r="I255" s="128"/>
      <c r="J255" s="128"/>
      <c r="K255" s="128"/>
      <c r="L255" s="129"/>
      <c r="O255" s="24"/>
      <c r="P255" s="24"/>
    </row>
    <row r="256" spans="2:16" ht="14.25" customHeight="1" x14ac:dyDescent="0.35">
      <c r="B256" s="120"/>
      <c r="C256" s="121"/>
      <c r="D256" s="121"/>
      <c r="E256" s="228"/>
      <c r="F256" s="128"/>
      <c r="G256" s="128"/>
      <c r="H256" s="128"/>
      <c r="I256" s="128"/>
      <c r="J256" s="128"/>
      <c r="K256" s="128"/>
      <c r="L256" s="129"/>
      <c r="O256" s="24"/>
      <c r="P256" s="24"/>
    </row>
    <row r="257" spans="1:16" ht="14.25" customHeight="1" x14ac:dyDescent="0.35">
      <c r="B257" s="120"/>
      <c r="C257" s="121"/>
      <c r="D257" s="121"/>
      <c r="E257" s="228"/>
      <c r="F257" s="128"/>
      <c r="G257" s="128"/>
      <c r="H257" s="128"/>
      <c r="I257" s="128"/>
      <c r="J257" s="128"/>
      <c r="K257" s="128"/>
      <c r="L257" s="129"/>
      <c r="O257" s="24"/>
      <c r="P257" s="24"/>
    </row>
    <row r="258" spans="1:16" x14ac:dyDescent="0.35">
      <c r="B258" s="120"/>
      <c r="C258" s="121"/>
      <c r="D258" s="121"/>
      <c r="E258" s="228"/>
      <c r="F258" s="128"/>
      <c r="G258" s="128"/>
      <c r="H258" s="128"/>
      <c r="I258" s="128"/>
      <c r="J258" s="128"/>
      <c r="K258" s="128"/>
      <c r="L258" s="129"/>
      <c r="O258" s="24"/>
      <c r="P258" s="24"/>
    </row>
    <row r="259" spans="1:16" x14ac:dyDescent="0.35">
      <c r="B259" s="120"/>
      <c r="C259" s="121"/>
      <c r="D259" s="121"/>
      <c r="E259" s="228"/>
      <c r="F259" s="128"/>
      <c r="G259" s="128"/>
      <c r="H259" s="128"/>
      <c r="I259" s="128"/>
      <c r="J259" s="128"/>
      <c r="K259" s="128"/>
      <c r="L259" s="129"/>
      <c r="O259" s="24"/>
      <c r="P259" s="24"/>
    </row>
    <row r="260" spans="1:16" x14ac:dyDescent="0.35">
      <c r="B260" s="120"/>
      <c r="C260" s="121"/>
      <c r="D260" s="121"/>
      <c r="E260" s="228"/>
      <c r="F260" s="128"/>
      <c r="G260" s="128"/>
      <c r="H260" s="128"/>
      <c r="I260" s="128"/>
      <c r="J260" s="128"/>
      <c r="K260" s="128"/>
      <c r="L260" s="129"/>
      <c r="O260" s="24"/>
      <c r="P260" s="24"/>
    </row>
    <row r="261" spans="1:16" ht="14.25" customHeight="1" x14ac:dyDescent="0.35">
      <c r="B261" s="120" t="str">
        <f>IF(Intro!$G$19="English",O261,P261)</f>
        <v>Other Factors</v>
      </c>
      <c r="C261" s="121"/>
      <c r="D261" s="121"/>
      <c r="E261" s="228"/>
      <c r="F261" s="128"/>
      <c r="G261" s="128"/>
      <c r="H261" s="128"/>
      <c r="I261" s="128"/>
      <c r="J261" s="128"/>
      <c r="K261" s="128"/>
      <c r="L261" s="129"/>
      <c r="O261" s="24" t="s">
        <v>156</v>
      </c>
      <c r="P261" s="24" t="s">
        <v>157</v>
      </c>
    </row>
    <row r="262" spans="1:16" x14ac:dyDescent="0.35">
      <c r="B262" s="120"/>
      <c r="C262" s="121"/>
      <c r="D262" s="121"/>
      <c r="E262" s="228"/>
      <c r="F262" s="128"/>
      <c r="G262" s="128"/>
      <c r="H262" s="128"/>
      <c r="I262" s="128"/>
      <c r="J262" s="128"/>
      <c r="K262" s="128"/>
      <c r="L262" s="129"/>
    </row>
    <row r="263" spans="1:16" x14ac:dyDescent="0.35">
      <c r="B263" s="120"/>
      <c r="C263" s="121"/>
      <c r="D263" s="121"/>
      <c r="E263" s="228"/>
      <c r="F263" s="128"/>
      <c r="G263" s="128"/>
      <c r="H263" s="128"/>
      <c r="I263" s="128"/>
      <c r="J263" s="128"/>
      <c r="K263" s="128"/>
      <c r="L263" s="129"/>
      <c r="O263" s="24"/>
      <c r="P263" s="24"/>
    </row>
    <row r="264" spans="1:16" ht="14.25" customHeight="1" x14ac:dyDescent="0.35">
      <c r="B264" s="120"/>
      <c r="C264" s="121"/>
      <c r="D264" s="121"/>
      <c r="E264" s="228"/>
      <c r="F264" s="128"/>
      <c r="G264" s="128"/>
      <c r="H264" s="128"/>
      <c r="I264" s="128"/>
      <c r="J264" s="128"/>
      <c r="K264" s="128"/>
      <c r="L264" s="129"/>
      <c r="O264" s="24"/>
      <c r="P264" s="24"/>
    </row>
    <row r="265" spans="1:16" ht="14.25" customHeight="1" x14ac:dyDescent="0.35">
      <c r="B265" s="120"/>
      <c r="C265" s="121"/>
      <c r="D265" s="121"/>
      <c r="E265" s="228"/>
      <c r="F265" s="128"/>
      <c r="G265" s="128"/>
      <c r="H265" s="128"/>
      <c r="I265" s="128"/>
      <c r="J265" s="128"/>
      <c r="K265" s="128"/>
      <c r="L265" s="129"/>
      <c r="O265" s="24"/>
      <c r="P265" s="24"/>
    </row>
    <row r="266" spans="1:16" ht="14.25" customHeight="1" x14ac:dyDescent="0.35">
      <c r="B266" s="120"/>
      <c r="C266" s="121"/>
      <c r="D266" s="121"/>
      <c r="E266" s="228"/>
      <c r="F266" s="128"/>
      <c r="G266" s="128"/>
      <c r="H266" s="128"/>
      <c r="I266" s="128"/>
      <c r="J266" s="128"/>
      <c r="K266" s="128"/>
      <c r="L266" s="129"/>
      <c r="O266" s="24"/>
      <c r="P266" s="24"/>
    </row>
    <row r="267" spans="1:16" ht="14.25" customHeight="1" x14ac:dyDescent="0.35">
      <c r="B267" s="120"/>
      <c r="C267" s="121"/>
      <c r="D267" s="121"/>
      <c r="E267" s="228"/>
      <c r="F267" s="128"/>
      <c r="G267" s="128"/>
      <c r="H267" s="128"/>
      <c r="I267" s="128"/>
      <c r="J267" s="128"/>
      <c r="K267" s="128"/>
      <c r="L267" s="129"/>
      <c r="O267" s="24"/>
      <c r="P267" s="24"/>
    </row>
    <row r="268" spans="1:16" x14ac:dyDescent="0.35">
      <c r="B268" s="120"/>
      <c r="C268" s="121"/>
      <c r="D268" s="121"/>
      <c r="E268" s="228"/>
      <c r="F268" s="128"/>
      <c r="G268" s="128"/>
      <c r="H268" s="128"/>
      <c r="I268" s="128"/>
      <c r="J268" s="128"/>
      <c r="K268" s="128"/>
      <c r="L268" s="129"/>
      <c r="O268" s="24"/>
      <c r="P268" s="24"/>
    </row>
    <row r="269" spans="1:16" x14ac:dyDescent="0.35">
      <c r="B269" s="120"/>
      <c r="C269" s="121"/>
      <c r="D269" s="121"/>
      <c r="E269" s="228"/>
      <c r="F269" s="128"/>
      <c r="G269" s="128"/>
      <c r="H269" s="128"/>
      <c r="I269" s="128"/>
      <c r="J269" s="128"/>
      <c r="K269" s="128"/>
      <c r="L269" s="129"/>
      <c r="O269" s="24"/>
      <c r="P269" s="24"/>
    </row>
    <row r="270" spans="1:16" x14ac:dyDescent="0.35">
      <c r="B270" s="229"/>
      <c r="C270" s="197"/>
      <c r="D270" s="197"/>
      <c r="E270" s="230"/>
      <c r="F270" s="231"/>
      <c r="G270" s="231"/>
      <c r="H270" s="231"/>
      <c r="I270" s="231"/>
      <c r="J270" s="231"/>
      <c r="K270" s="231"/>
      <c r="L270" s="232"/>
      <c r="O270" s="24"/>
      <c r="P270" s="24"/>
    </row>
    <row r="271" spans="1:16" s="33" customFormat="1" x14ac:dyDescent="0.35">
      <c r="A271" s="62"/>
      <c r="B271" s="50"/>
      <c r="C271" s="50"/>
      <c r="D271" s="50"/>
      <c r="E271" s="50"/>
      <c r="F271" s="50"/>
      <c r="G271" s="50"/>
      <c r="H271" s="50"/>
      <c r="I271" s="50"/>
      <c r="J271" s="50"/>
      <c r="K271" s="50"/>
      <c r="L271" s="50"/>
    </row>
    <row r="272" spans="1:16" x14ac:dyDescent="0.35">
      <c r="B272" s="177" t="str">
        <f>IF(Intro!$G$19="English",O272,P272)</f>
        <v>MARKETS</v>
      </c>
      <c r="C272" s="178"/>
      <c r="D272" s="178"/>
      <c r="E272" s="178"/>
      <c r="F272" s="178"/>
      <c r="G272" s="178"/>
      <c r="H272" s="178"/>
      <c r="I272" s="178"/>
      <c r="J272" s="178"/>
      <c r="K272" s="178"/>
      <c r="L272" s="179"/>
      <c r="M272" s="29"/>
      <c r="O272" s="78" t="s">
        <v>231</v>
      </c>
      <c r="P272" s="78" t="s">
        <v>232</v>
      </c>
    </row>
    <row r="273" spans="1:16" x14ac:dyDescent="0.35">
      <c r="B273" s="224" t="s">
        <v>36</v>
      </c>
      <c r="C273" s="225"/>
      <c r="D273" s="225"/>
      <c r="E273" s="225"/>
      <c r="F273" s="225"/>
      <c r="G273" s="225"/>
      <c r="H273" s="225"/>
      <c r="I273" s="225"/>
      <c r="J273" s="225"/>
      <c r="K273" s="225"/>
      <c r="L273" s="226"/>
    </row>
    <row r="274" spans="1:16" x14ac:dyDescent="0.35">
      <c r="B274" s="20"/>
      <c r="C274" s="21"/>
      <c r="D274" s="21"/>
      <c r="E274" s="22"/>
      <c r="F274" s="22"/>
      <c r="G274" s="22"/>
      <c r="H274" s="22"/>
      <c r="I274" s="22"/>
      <c r="J274" s="22"/>
      <c r="K274" s="22"/>
      <c r="L274" s="23"/>
    </row>
    <row r="275" spans="1:16" x14ac:dyDescent="0.35">
      <c r="B275" s="125" t="str">
        <f>IF(Intro!$G$19="English",O275,P275)</f>
        <v>Describe the markets for the goods in Canada and globally since January 1, 2023. Factors to consider in your response include, but are not limited to, employment associated with the production of the goods in Canada.</v>
      </c>
      <c r="C275" s="126"/>
      <c r="D275" s="126"/>
      <c r="E275" s="126"/>
      <c r="F275" s="126"/>
      <c r="G275" s="126"/>
      <c r="H275" s="126"/>
      <c r="I275" s="126"/>
      <c r="J275" s="126"/>
      <c r="K275" s="126"/>
      <c r="L275" s="127"/>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35">
      <c r="B276" s="125"/>
      <c r="C276" s="126"/>
      <c r="D276" s="126"/>
      <c r="E276" s="126"/>
      <c r="F276" s="126"/>
      <c r="G276" s="126"/>
      <c r="H276" s="126"/>
      <c r="I276" s="126"/>
      <c r="J276" s="126"/>
      <c r="K276" s="126"/>
      <c r="L276" s="127"/>
      <c r="O276" s="24"/>
    </row>
    <row r="277" spans="1:16" s="29" customFormat="1" x14ac:dyDescent="0.35">
      <c r="A277" s="46"/>
      <c r="B277" s="57"/>
      <c r="C277" s="47"/>
      <c r="D277" s="47"/>
      <c r="E277" s="47"/>
      <c r="F277" s="47"/>
      <c r="G277" s="47"/>
      <c r="H277" s="47"/>
      <c r="I277" s="47"/>
      <c r="J277" s="47"/>
      <c r="K277" s="47"/>
      <c r="L277" s="48"/>
    </row>
    <row r="278" spans="1:16" s="14" customFormat="1" x14ac:dyDescent="0.35">
      <c r="A278" s="13"/>
      <c r="B278" s="221"/>
      <c r="C278" s="222"/>
      <c r="D278" s="222"/>
      <c r="E278" s="222"/>
      <c r="F278" s="222"/>
      <c r="G278" s="222"/>
      <c r="H278" s="222"/>
      <c r="I278" s="222"/>
      <c r="J278" s="222"/>
      <c r="K278" s="222"/>
      <c r="L278" s="223"/>
      <c r="M278" s="29"/>
    </row>
    <row r="279" spans="1:16" s="14" customFormat="1" x14ac:dyDescent="0.35">
      <c r="A279" s="13"/>
      <c r="B279" s="221"/>
      <c r="C279" s="222"/>
      <c r="D279" s="222"/>
      <c r="E279" s="222"/>
      <c r="F279" s="222"/>
      <c r="G279" s="222"/>
      <c r="H279" s="222"/>
      <c r="I279" s="222"/>
      <c r="J279" s="222"/>
      <c r="K279" s="222"/>
      <c r="L279" s="223"/>
      <c r="M279" s="29"/>
    </row>
    <row r="280" spans="1:16" s="14" customFormat="1" x14ac:dyDescent="0.35">
      <c r="A280" s="13"/>
      <c r="B280" s="221"/>
      <c r="C280" s="222"/>
      <c r="D280" s="222"/>
      <c r="E280" s="222"/>
      <c r="F280" s="222"/>
      <c r="G280" s="222"/>
      <c r="H280" s="222"/>
      <c r="I280" s="222"/>
      <c r="J280" s="222"/>
      <c r="K280" s="222"/>
      <c r="L280" s="223"/>
      <c r="M280" s="29"/>
    </row>
    <row r="281" spans="1:16" s="14" customFormat="1" x14ac:dyDescent="0.35">
      <c r="A281" s="13"/>
      <c r="B281" s="221"/>
      <c r="C281" s="222"/>
      <c r="D281" s="222"/>
      <c r="E281" s="222"/>
      <c r="F281" s="222"/>
      <c r="G281" s="222"/>
      <c r="H281" s="222"/>
      <c r="I281" s="222"/>
      <c r="J281" s="222"/>
      <c r="K281" s="222"/>
      <c r="L281" s="223"/>
      <c r="M281" s="29"/>
    </row>
    <row r="282" spans="1:16" s="14" customFormat="1" x14ac:dyDescent="0.35">
      <c r="A282" s="13"/>
      <c r="B282" s="221"/>
      <c r="C282" s="222"/>
      <c r="D282" s="222"/>
      <c r="E282" s="222"/>
      <c r="F282" s="222"/>
      <c r="G282" s="222"/>
      <c r="H282" s="222"/>
      <c r="I282" s="222"/>
      <c r="J282" s="222"/>
      <c r="K282" s="222"/>
      <c r="L282" s="223"/>
      <c r="M282" s="29"/>
    </row>
    <row r="283" spans="1:16" s="14" customFormat="1" x14ac:dyDescent="0.35">
      <c r="A283" s="13"/>
      <c r="B283" s="221"/>
      <c r="C283" s="222"/>
      <c r="D283" s="222"/>
      <c r="E283" s="222"/>
      <c r="F283" s="222"/>
      <c r="G283" s="222"/>
      <c r="H283" s="222"/>
      <c r="I283" s="222"/>
      <c r="J283" s="222"/>
      <c r="K283" s="222"/>
      <c r="L283" s="223"/>
      <c r="M283" s="29"/>
    </row>
    <row r="284" spans="1:16" s="14" customFormat="1" x14ac:dyDescent="0.35">
      <c r="A284" s="13"/>
      <c r="B284" s="221"/>
      <c r="C284" s="222"/>
      <c r="D284" s="222"/>
      <c r="E284" s="222"/>
      <c r="F284" s="222"/>
      <c r="G284" s="222"/>
      <c r="H284" s="222"/>
      <c r="I284" s="222"/>
      <c r="J284" s="222"/>
      <c r="K284" s="222"/>
      <c r="L284" s="223"/>
      <c r="M284" s="29"/>
    </row>
    <row r="285" spans="1:16" s="14" customFormat="1" x14ac:dyDescent="0.35">
      <c r="A285" s="13"/>
      <c r="B285" s="221"/>
      <c r="C285" s="222"/>
      <c r="D285" s="222"/>
      <c r="E285" s="222"/>
      <c r="F285" s="222"/>
      <c r="G285" s="222"/>
      <c r="H285" s="222"/>
      <c r="I285" s="222"/>
      <c r="J285" s="222"/>
      <c r="K285" s="222"/>
      <c r="L285" s="223"/>
      <c r="M285" s="29"/>
    </row>
    <row r="286" spans="1:16" s="29" customFormat="1" x14ac:dyDescent="0.35">
      <c r="A286" s="46"/>
      <c r="B286" s="58"/>
      <c r="C286" s="59"/>
      <c r="D286" s="59"/>
      <c r="E286" s="59"/>
      <c r="F286" s="59"/>
      <c r="G286" s="59"/>
      <c r="H286" s="59"/>
      <c r="I286" s="59"/>
      <c r="J286" s="59"/>
      <c r="K286" s="59"/>
      <c r="L286" s="60"/>
    </row>
    <row r="287" spans="1:16" x14ac:dyDescent="0.35">
      <c r="B287" s="260" t="s">
        <v>181</v>
      </c>
      <c r="C287" s="261"/>
      <c r="D287" s="261"/>
      <c r="E287" s="261"/>
      <c r="F287" s="261"/>
      <c r="G287" s="261"/>
      <c r="H287" s="261"/>
      <c r="I287" s="261"/>
      <c r="J287" s="261"/>
      <c r="K287" s="261"/>
      <c r="L287" s="262"/>
    </row>
    <row r="288" spans="1:16" x14ac:dyDescent="0.35">
      <c r="B288" s="20"/>
      <c r="C288" s="21"/>
      <c r="D288" s="21"/>
      <c r="E288" s="22"/>
      <c r="F288" s="22"/>
      <c r="G288" s="22"/>
      <c r="H288" s="22"/>
      <c r="I288" s="22"/>
      <c r="J288" s="22"/>
      <c r="K288" s="22"/>
      <c r="L288" s="23"/>
    </row>
    <row r="289" spans="1:16" ht="14.25" customHeight="1" x14ac:dyDescent="0.35">
      <c r="B289" s="125" t="str">
        <f>IF(Intro!$G$19="English",O289,P289)</f>
        <v>Explain any changes you expect to see in the Canadian market and in other markets globally for the goods during the next two years. Factors to consider in your response include, but are not limited to, employment associated with the production of the goods in Canada.</v>
      </c>
      <c r="C289" s="126"/>
      <c r="D289" s="126"/>
      <c r="E289" s="126"/>
      <c r="F289" s="126"/>
      <c r="G289" s="126"/>
      <c r="H289" s="126"/>
      <c r="I289" s="126"/>
      <c r="J289" s="126"/>
      <c r="K289" s="126"/>
      <c r="L289" s="127"/>
      <c r="O289" s="24" t="s">
        <v>189</v>
      </c>
      <c r="P289" s="3" t="s">
        <v>188</v>
      </c>
    </row>
    <row r="290" spans="1:16" x14ac:dyDescent="0.35">
      <c r="B290" s="125"/>
      <c r="C290" s="126"/>
      <c r="D290" s="126"/>
      <c r="E290" s="126"/>
      <c r="F290" s="126"/>
      <c r="G290" s="126"/>
      <c r="H290" s="126"/>
      <c r="I290" s="126"/>
      <c r="J290" s="126"/>
      <c r="K290" s="126"/>
      <c r="L290" s="127"/>
      <c r="O290" s="24"/>
    </row>
    <row r="291" spans="1:16" s="29" customFormat="1" x14ac:dyDescent="0.35">
      <c r="A291" s="46"/>
      <c r="B291" s="57"/>
      <c r="C291" s="47"/>
      <c r="D291" s="47"/>
      <c r="E291" s="47"/>
      <c r="F291" s="47"/>
      <c r="G291" s="47"/>
      <c r="H291" s="47"/>
      <c r="I291" s="47"/>
      <c r="J291" s="47"/>
      <c r="K291" s="47"/>
      <c r="L291" s="48"/>
    </row>
    <row r="292" spans="1:16" s="14" customFormat="1" x14ac:dyDescent="0.35">
      <c r="A292" s="13"/>
      <c r="B292" s="221"/>
      <c r="C292" s="222"/>
      <c r="D292" s="222"/>
      <c r="E292" s="222"/>
      <c r="F292" s="222"/>
      <c r="G292" s="222"/>
      <c r="H292" s="222"/>
      <c r="I292" s="222"/>
      <c r="J292" s="222"/>
      <c r="K292" s="222"/>
      <c r="L292" s="223"/>
      <c r="M292" s="29"/>
    </row>
    <row r="293" spans="1:16" s="14" customFormat="1" x14ac:dyDescent="0.35">
      <c r="A293" s="13"/>
      <c r="B293" s="221"/>
      <c r="C293" s="222"/>
      <c r="D293" s="222"/>
      <c r="E293" s="222"/>
      <c r="F293" s="222"/>
      <c r="G293" s="222"/>
      <c r="H293" s="222"/>
      <c r="I293" s="222"/>
      <c r="J293" s="222"/>
      <c r="K293" s="222"/>
      <c r="L293" s="223"/>
      <c r="M293" s="29"/>
    </row>
    <row r="294" spans="1:16" s="14" customFormat="1" x14ac:dyDescent="0.35">
      <c r="A294" s="13"/>
      <c r="B294" s="221"/>
      <c r="C294" s="222"/>
      <c r="D294" s="222"/>
      <c r="E294" s="222"/>
      <c r="F294" s="222"/>
      <c r="G294" s="222"/>
      <c r="H294" s="222"/>
      <c r="I294" s="222"/>
      <c r="J294" s="222"/>
      <c r="K294" s="222"/>
      <c r="L294" s="223"/>
      <c r="M294" s="29"/>
    </row>
    <row r="295" spans="1:16" s="14" customFormat="1" x14ac:dyDescent="0.35">
      <c r="A295" s="13"/>
      <c r="B295" s="221"/>
      <c r="C295" s="222"/>
      <c r="D295" s="222"/>
      <c r="E295" s="222"/>
      <c r="F295" s="222"/>
      <c r="G295" s="222"/>
      <c r="H295" s="222"/>
      <c r="I295" s="222"/>
      <c r="J295" s="222"/>
      <c r="K295" s="222"/>
      <c r="L295" s="223"/>
      <c r="M295" s="29"/>
    </row>
    <row r="296" spans="1:16" s="14" customFormat="1" x14ac:dyDescent="0.35">
      <c r="A296" s="13"/>
      <c r="B296" s="221"/>
      <c r="C296" s="222"/>
      <c r="D296" s="222"/>
      <c r="E296" s="222"/>
      <c r="F296" s="222"/>
      <c r="G296" s="222"/>
      <c r="H296" s="222"/>
      <c r="I296" s="222"/>
      <c r="J296" s="222"/>
      <c r="K296" s="222"/>
      <c r="L296" s="223"/>
      <c r="M296" s="29"/>
    </row>
    <row r="297" spans="1:16" s="14" customFormat="1" x14ac:dyDescent="0.35">
      <c r="A297" s="13"/>
      <c r="B297" s="221"/>
      <c r="C297" s="222"/>
      <c r="D297" s="222"/>
      <c r="E297" s="222"/>
      <c r="F297" s="222"/>
      <c r="G297" s="222"/>
      <c r="H297" s="222"/>
      <c r="I297" s="222"/>
      <c r="J297" s="222"/>
      <c r="K297" s="222"/>
      <c r="L297" s="223"/>
      <c r="M297" s="29"/>
    </row>
    <row r="298" spans="1:16" s="14" customFormat="1" x14ac:dyDescent="0.35">
      <c r="A298" s="13"/>
      <c r="B298" s="221"/>
      <c r="C298" s="222"/>
      <c r="D298" s="222"/>
      <c r="E298" s="222"/>
      <c r="F298" s="222"/>
      <c r="G298" s="222"/>
      <c r="H298" s="222"/>
      <c r="I298" s="222"/>
      <c r="J298" s="222"/>
      <c r="K298" s="222"/>
      <c r="L298" s="223"/>
      <c r="M298" s="29"/>
    </row>
    <row r="299" spans="1:16" s="14" customFormat="1" x14ac:dyDescent="0.35">
      <c r="A299" s="13"/>
      <c r="B299" s="221"/>
      <c r="C299" s="222"/>
      <c r="D299" s="222"/>
      <c r="E299" s="222"/>
      <c r="F299" s="222"/>
      <c r="G299" s="222"/>
      <c r="H299" s="222"/>
      <c r="I299" s="222"/>
      <c r="J299" s="222"/>
      <c r="K299" s="222"/>
      <c r="L299" s="223"/>
      <c r="M299" s="29"/>
    </row>
    <row r="300" spans="1:16" s="29" customFormat="1" x14ac:dyDescent="0.35">
      <c r="A300" s="46"/>
      <c r="B300" s="58"/>
      <c r="C300" s="59"/>
      <c r="D300" s="59"/>
      <c r="E300" s="59"/>
      <c r="F300" s="59"/>
      <c r="G300" s="59"/>
      <c r="H300" s="59"/>
      <c r="I300" s="59"/>
      <c r="J300" s="59"/>
      <c r="K300" s="59"/>
      <c r="L300" s="60"/>
    </row>
    <row r="302" spans="1:16" x14ac:dyDescent="0.35">
      <c r="B302" s="137" t="str">
        <f>IF(Intro!$G$19="English",O302,P302)</f>
        <v>EMPLOYMENT</v>
      </c>
      <c r="C302" s="138"/>
      <c r="D302" s="138"/>
      <c r="E302" s="138"/>
      <c r="F302" s="138"/>
      <c r="G302" s="138"/>
      <c r="H302" s="138"/>
      <c r="I302" s="138"/>
      <c r="J302" s="138"/>
      <c r="K302" s="138"/>
      <c r="L302" s="139"/>
      <c r="O302" s="3" t="s">
        <v>235</v>
      </c>
      <c r="P302" s="3" t="s">
        <v>236</v>
      </c>
    </row>
    <row r="303" spans="1:16" s="14" customFormat="1" x14ac:dyDescent="0.35">
      <c r="A303" s="13"/>
      <c r="B303" s="224" t="s">
        <v>239</v>
      </c>
      <c r="C303" s="225"/>
      <c r="D303" s="225"/>
      <c r="E303" s="225"/>
      <c r="F303" s="225"/>
      <c r="G303" s="225"/>
      <c r="H303" s="225"/>
      <c r="I303" s="225"/>
      <c r="J303" s="225"/>
      <c r="K303" s="225"/>
      <c r="L303" s="226"/>
      <c r="M303" s="55"/>
    </row>
    <row r="304" spans="1:16" x14ac:dyDescent="0.35">
      <c r="B304" s="44"/>
      <c r="C304" s="45"/>
      <c r="D304" s="45"/>
      <c r="E304" s="45"/>
      <c r="F304" s="45"/>
      <c r="G304" s="45"/>
      <c r="H304" s="45"/>
      <c r="I304" s="45"/>
      <c r="J304" s="45"/>
      <c r="K304" s="45"/>
      <c r="L304" s="11"/>
    </row>
    <row r="305" spans="1:16" x14ac:dyDescent="0.35">
      <c r="B305" s="125" t="str">
        <f>IF(Intro!$G$19="English",O305,P305)</f>
        <v>Based on the response in Question 1 of the Pro tab, describe the method used to allocate employment, hours worked and wages paid.</v>
      </c>
      <c r="C305" s="227"/>
      <c r="D305" s="227"/>
      <c r="E305" s="227"/>
      <c r="F305" s="227"/>
      <c r="G305" s="227"/>
      <c r="H305" s="227"/>
      <c r="I305" s="227"/>
      <c r="J305" s="227"/>
      <c r="K305" s="227"/>
      <c r="L305" s="127"/>
      <c r="O305" s="3" t="s">
        <v>237</v>
      </c>
      <c r="P305" s="3" t="s">
        <v>238</v>
      </c>
    </row>
    <row r="306" spans="1:16" x14ac:dyDescent="0.35">
      <c r="B306" s="44"/>
      <c r="C306" s="45"/>
      <c r="D306" s="45"/>
      <c r="E306" s="45"/>
      <c r="F306" s="45"/>
      <c r="G306" s="45"/>
      <c r="H306" s="45"/>
      <c r="I306" s="45"/>
      <c r="J306" s="45"/>
      <c r="K306" s="45"/>
      <c r="L306" s="11"/>
    </row>
    <row r="307" spans="1:16" s="14" customFormat="1" x14ac:dyDescent="0.35">
      <c r="A307" s="13"/>
      <c r="B307" s="221"/>
      <c r="C307" s="222"/>
      <c r="D307" s="222"/>
      <c r="E307" s="222"/>
      <c r="F307" s="222"/>
      <c r="G307" s="222"/>
      <c r="H307" s="222"/>
      <c r="I307" s="222"/>
      <c r="J307" s="222"/>
      <c r="K307" s="222"/>
      <c r="L307" s="223"/>
      <c r="M307" s="29"/>
    </row>
    <row r="308" spans="1:16" s="14" customFormat="1" x14ac:dyDescent="0.35">
      <c r="A308" s="13"/>
      <c r="B308" s="221"/>
      <c r="C308" s="222"/>
      <c r="D308" s="222"/>
      <c r="E308" s="222"/>
      <c r="F308" s="222"/>
      <c r="G308" s="222"/>
      <c r="H308" s="222"/>
      <c r="I308" s="222"/>
      <c r="J308" s="222"/>
      <c r="K308" s="222"/>
      <c r="L308" s="223"/>
      <c r="M308" s="29"/>
    </row>
    <row r="309" spans="1:16" s="14" customFormat="1" x14ac:dyDescent="0.35">
      <c r="A309" s="13"/>
      <c r="B309" s="221"/>
      <c r="C309" s="222"/>
      <c r="D309" s="222"/>
      <c r="E309" s="222"/>
      <c r="F309" s="222"/>
      <c r="G309" s="222"/>
      <c r="H309" s="222"/>
      <c r="I309" s="222"/>
      <c r="J309" s="222"/>
      <c r="K309" s="222"/>
      <c r="L309" s="223"/>
      <c r="M309" s="29"/>
    </row>
    <row r="310" spans="1:16" s="14" customFormat="1" x14ac:dyDescent="0.35">
      <c r="A310" s="13"/>
      <c r="B310" s="221"/>
      <c r="C310" s="222"/>
      <c r="D310" s="222"/>
      <c r="E310" s="222"/>
      <c r="F310" s="222"/>
      <c r="G310" s="222"/>
      <c r="H310" s="222"/>
      <c r="I310" s="222"/>
      <c r="J310" s="222"/>
      <c r="K310" s="222"/>
      <c r="L310" s="223"/>
      <c r="M310" s="29"/>
    </row>
    <row r="311" spans="1:16" s="14" customFormat="1" x14ac:dyDescent="0.35">
      <c r="A311" s="13"/>
      <c r="B311" s="221"/>
      <c r="C311" s="222"/>
      <c r="D311" s="222"/>
      <c r="E311" s="222"/>
      <c r="F311" s="222"/>
      <c r="G311" s="222"/>
      <c r="H311" s="222"/>
      <c r="I311" s="222"/>
      <c r="J311" s="222"/>
      <c r="K311" s="222"/>
      <c r="L311" s="223"/>
      <c r="M311" s="29"/>
    </row>
    <row r="312" spans="1:16" s="14" customFormat="1" x14ac:dyDescent="0.35">
      <c r="A312" s="13"/>
      <c r="B312" s="221"/>
      <c r="C312" s="222"/>
      <c r="D312" s="222"/>
      <c r="E312" s="222"/>
      <c r="F312" s="222"/>
      <c r="G312" s="222"/>
      <c r="H312" s="222"/>
      <c r="I312" s="222"/>
      <c r="J312" s="222"/>
      <c r="K312" s="222"/>
      <c r="L312" s="223"/>
      <c r="M312" s="29"/>
    </row>
    <row r="313" spans="1:16" s="14" customFormat="1" x14ac:dyDescent="0.35">
      <c r="A313" s="13"/>
      <c r="B313" s="221"/>
      <c r="C313" s="222"/>
      <c r="D313" s="222"/>
      <c r="E313" s="222"/>
      <c r="F313" s="222"/>
      <c r="G313" s="222"/>
      <c r="H313" s="222"/>
      <c r="I313" s="222"/>
      <c r="J313" s="222"/>
      <c r="K313" s="222"/>
      <c r="L313" s="223"/>
      <c r="M313" s="29"/>
    </row>
    <row r="314" spans="1:16" s="14" customFormat="1" x14ac:dyDescent="0.35">
      <c r="A314" s="13"/>
      <c r="B314" s="221"/>
      <c r="C314" s="222"/>
      <c r="D314" s="222"/>
      <c r="E314" s="222"/>
      <c r="F314" s="222"/>
      <c r="G314" s="222"/>
      <c r="H314" s="222"/>
      <c r="I314" s="222"/>
      <c r="J314" s="222"/>
      <c r="K314" s="222"/>
      <c r="L314" s="223"/>
      <c r="M314" s="29"/>
    </row>
    <row r="315" spans="1:16" x14ac:dyDescent="0.35">
      <c r="B315" s="12"/>
      <c r="C315" s="50"/>
      <c r="D315" s="50"/>
      <c r="E315" s="50"/>
      <c r="F315" s="50"/>
      <c r="G315" s="50"/>
      <c r="H315" s="50"/>
      <c r="I315" s="50"/>
      <c r="J315" s="50"/>
      <c r="K315" s="50"/>
      <c r="L315" s="51"/>
    </row>
  </sheetData>
  <sheetProtection algorithmName="SHA-512" hashValue="3coVrPg9+leSGQPrKv5ADqhQtiMdwW9wS7Rmhr18VS7M6RCm/4oPfo3EJv9KGZVFmEt4VZ67OVQXChlDK0O5SQ==" saltValue="f6QxUJg/93TpaBgL1d/Irg==" spinCount="100000" sheet="1" objects="1" scenarios="1" selectLockedCells="1"/>
  <mergeCells count="218">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38:B39"/>
    <mergeCell ref="C38:E39"/>
    <mergeCell ref="F38:I39"/>
    <mergeCell ref="J38:L39"/>
    <mergeCell ref="B40:B41"/>
    <mergeCell ref="C40:E41"/>
    <mergeCell ref="F40:I41"/>
    <mergeCell ref="J40:L41"/>
    <mergeCell ref="B42:B43"/>
    <mergeCell ref="C42:E43"/>
    <mergeCell ref="F42:I43"/>
    <mergeCell ref="J42:L43"/>
    <mergeCell ref="C32:E33"/>
    <mergeCell ref="F32:I33"/>
    <mergeCell ref="J32:L33"/>
    <mergeCell ref="B34:B35"/>
    <mergeCell ref="C34:E35"/>
    <mergeCell ref="F34:I35"/>
    <mergeCell ref="J34:L35"/>
    <mergeCell ref="B36:B37"/>
    <mergeCell ref="C36:E37"/>
    <mergeCell ref="F36:I37"/>
    <mergeCell ref="J36:L37"/>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J50:L51"/>
    <mergeCell ref="B52:B53"/>
    <mergeCell ref="C52:E53"/>
    <mergeCell ref="F52:I53"/>
    <mergeCell ref="J52:L53"/>
    <mergeCell ref="B67:F67"/>
    <mergeCell ref="B68:F68"/>
    <mergeCell ref="B69:F69"/>
    <mergeCell ref="B70:F70"/>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128:D129"/>
    <mergeCell ref="E128:F129"/>
    <mergeCell ref="G128:H129"/>
    <mergeCell ref="I128:J129"/>
    <mergeCell ref="K128:L129"/>
    <mergeCell ref="B130:D131"/>
    <mergeCell ref="E130:F131"/>
    <mergeCell ref="G130:H131"/>
    <mergeCell ref="I130:J131"/>
    <mergeCell ref="K130:L131"/>
    <mergeCell ref="E146:F147"/>
    <mergeCell ref="G146:H147"/>
    <mergeCell ref="I146:J147"/>
    <mergeCell ref="K146:L147"/>
    <mergeCell ref="B140:D141"/>
    <mergeCell ref="E140:F141"/>
    <mergeCell ref="G140:H141"/>
    <mergeCell ref="I140:J141"/>
    <mergeCell ref="K140:L141"/>
    <mergeCell ref="B142:D143"/>
    <mergeCell ref="E142:F143"/>
    <mergeCell ref="G142:H143"/>
    <mergeCell ref="I142:J143"/>
    <mergeCell ref="K142:L143"/>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B30:L30"/>
    <mergeCell ref="B59:G60"/>
    <mergeCell ref="H59:H60"/>
    <mergeCell ref="I59:I60"/>
    <mergeCell ref="J59:J60"/>
    <mergeCell ref="K59:K60"/>
    <mergeCell ref="L59:L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L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L70"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1A4562C3-802F-4EE1-93E9-362EF42A72B4}">
          <x14:formula1>
            <xm:f>Variables!$D$24:$D$25</xm:f>
          </x14:formula1>
          <xm:sqref>E161:E170 E171:E180 E181:E190 E191:E200 E201:E210 E211:E220 E221:E230 E231:E240 E241:E250 E251:E260 E261:E270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election activeCell="B1" sqref="B1"/>
    </sheetView>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6" width="47.54296875" style="3" hidden="1" customWidth="1"/>
    <col min="17" max="17" width="9.453125" style="3" customWidth="1"/>
    <col min="18" max="16384" width="9.453125" style="3"/>
  </cols>
  <sheetData>
    <row r="1" spans="1:17" x14ac:dyDescent="0.35">
      <c r="O1" s="14" t="s">
        <v>275</v>
      </c>
      <c r="P1" s="14" t="s">
        <v>275</v>
      </c>
    </row>
    <row r="2" spans="1:17" x14ac:dyDescent="0.35">
      <c r="B2" s="15" t="s">
        <v>0</v>
      </c>
      <c r="C2" s="15"/>
      <c r="O2" s="1" t="s">
        <v>69</v>
      </c>
      <c r="P2" s="14" t="s">
        <v>79</v>
      </c>
    </row>
    <row r="3" spans="1:17" x14ac:dyDescent="0.35">
      <c r="B3" s="6"/>
      <c r="C3" s="6"/>
      <c r="O3" s="1"/>
      <c r="P3" s="1"/>
    </row>
    <row r="4" spans="1:17" s="1" customFormat="1" x14ac:dyDescent="0.35">
      <c r="A4" s="16"/>
      <c r="B4" s="212" t="str">
        <f>Info!B4</f>
        <v>UNIONS' QUESTIONNAIRE</v>
      </c>
      <c r="C4" s="213"/>
      <c r="D4" s="213"/>
      <c r="E4" s="213"/>
      <c r="F4" s="213"/>
      <c r="G4" s="213"/>
      <c r="H4" s="213"/>
      <c r="I4" s="213"/>
      <c r="J4" s="213"/>
      <c r="K4" s="213"/>
      <c r="L4" s="214"/>
      <c r="M4" s="10"/>
      <c r="N4" s="10"/>
      <c r="O4" s="9"/>
      <c r="P4" s="9"/>
    </row>
    <row r="5" spans="1:17" s="1" customFormat="1" x14ac:dyDescent="0.35">
      <c r="A5" s="16"/>
      <c r="B5" s="215" t="str">
        <f>Info!B5</f>
        <v>NQ-2026-001</v>
      </c>
      <c r="C5" s="216"/>
      <c r="D5" s="216"/>
      <c r="E5" s="216"/>
      <c r="F5" s="216"/>
      <c r="G5" s="216"/>
      <c r="H5" s="216"/>
      <c r="I5" s="216"/>
      <c r="J5" s="216"/>
      <c r="K5" s="216"/>
      <c r="L5" s="217"/>
      <c r="M5" s="10"/>
      <c r="N5" s="10"/>
      <c r="O5" s="9"/>
      <c r="P5" s="9"/>
    </row>
    <row r="6" spans="1:17" s="9" customFormat="1" ht="14.15" customHeight="1" x14ac:dyDescent="0.35">
      <c r="A6" s="16"/>
      <c r="B6" s="218" t="str">
        <f>Info!B6</f>
        <v>OIL AND GAS WELL CASING</v>
      </c>
      <c r="C6" s="219"/>
      <c r="D6" s="219"/>
      <c r="E6" s="219"/>
      <c r="F6" s="219"/>
      <c r="G6" s="219"/>
      <c r="H6" s="219"/>
      <c r="I6" s="219"/>
      <c r="J6" s="219"/>
      <c r="K6" s="219"/>
      <c r="L6" s="220"/>
      <c r="O6" s="17"/>
      <c r="P6" s="17"/>
    </row>
    <row r="7" spans="1:17" s="9" customFormat="1" x14ac:dyDescent="0.35">
      <c r="A7" s="16"/>
      <c r="B7" s="18"/>
      <c r="C7" s="18"/>
      <c r="D7" s="19"/>
      <c r="E7" s="19"/>
      <c r="F7" s="19"/>
      <c r="G7" s="19"/>
      <c r="H7" s="19"/>
      <c r="I7" s="19"/>
      <c r="J7" s="19"/>
      <c r="K7" s="19"/>
      <c r="L7" s="19"/>
      <c r="O7" s="17"/>
      <c r="P7" s="17"/>
    </row>
    <row r="8" spans="1:17" x14ac:dyDescent="0.35">
      <c r="B8" s="137" t="str">
        <f>IF(Intro!$G$19="English",O8,P8)</f>
        <v>PUBLIC COMMENTS</v>
      </c>
      <c r="C8" s="138"/>
      <c r="D8" s="138"/>
      <c r="E8" s="138"/>
      <c r="F8" s="138"/>
      <c r="G8" s="138"/>
      <c r="H8" s="138"/>
      <c r="I8" s="138"/>
      <c r="J8" s="138"/>
      <c r="K8" s="138"/>
      <c r="L8" s="139"/>
      <c r="O8" s="3" t="s">
        <v>55</v>
      </c>
      <c r="P8" s="3" t="s">
        <v>56</v>
      </c>
    </row>
    <row r="9" spans="1:17" x14ac:dyDescent="0.35">
      <c r="B9" s="20"/>
      <c r="C9" s="21"/>
      <c r="D9" s="22"/>
      <c r="E9" s="22"/>
      <c r="F9" s="22"/>
      <c r="G9" s="22"/>
      <c r="H9" s="22"/>
      <c r="I9" s="22"/>
      <c r="J9" s="22"/>
      <c r="K9" s="22"/>
      <c r="L9" s="23"/>
    </row>
    <row r="10" spans="1:17" x14ac:dyDescent="0.35">
      <c r="B10" s="125" t="str">
        <f>IF(Intro!$G$19="English",O10,P10)</f>
        <v>Should your firm wish to add any comments related to its responses, submit them here. Be sure to indicate the question number being commented on.</v>
      </c>
      <c r="C10" s="126"/>
      <c r="D10" s="126"/>
      <c r="E10" s="126"/>
      <c r="F10" s="126"/>
      <c r="G10" s="126"/>
      <c r="H10" s="126"/>
      <c r="I10" s="126"/>
      <c r="J10" s="126"/>
      <c r="K10" s="126"/>
      <c r="L10" s="127"/>
      <c r="O10" s="24" t="s">
        <v>57</v>
      </c>
      <c r="P10" s="3" t="s">
        <v>173</v>
      </c>
    </row>
    <row r="11" spans="1:17" x14ac:dyDescent="0.35">
      <c r="B11" s="37"/>
      <c r="C11" s="21"/>
      <c r="D11" s="22"/>
      <c r="E11" s="22"/>
      <c r="F11" s="22"/>
      <c r="G11" s="22"/>
      <c r="H11" s="22"/>
      <c r="I11" s="22"/>
      <c r="J11" s="22"/>
      <c r="K11" s="22"/>
      <c r="L11" s="23"/>
      <c r="O11" s="24" t="s">
        <v>257</v>
      </c>
      <c r="P11" s="24" t="s">
        <v>258</v>
      </c>
      <c r="Q11" s="4"/>
    </row>
    <row r="12" spans="1:17" x14ac:dyDescent="0.35">
      <c r="B12" s="37"/>
      <c r="C12" s="21"/>
      <c r="D12" s="91" t="str">
        <f>IF(Intro!$G$19="English",O11,P11)</f>
        <v>Tab and Question</v>
      </c>
      <c r="E12" s="285" t="str">
        <f>IF(Intro!$G$19="English",O12,P12)</f>
        <v>Comments</v>
      </c>
      <c r="F12" s="285"/>
      <c r="G12" s="285"/>
      <c r="H12" s="285"/>
      <c r="I12" s="285"/>
      <c r="J12" s="285"/>
      <c r="K12" s="285"/>
      <c r="L12" s="286"/>
      <c r="O12" s="24" t="s">
        <v>95</v>
      </c>
      <c r="P12" s="3" t="s">
        <v>96</v>
      </c>
    </row>
    <row r="13" spans="1:17" x14ac:dyDescent="0.35">
      <c r="B13" s="275" t="str">
        <f>IF(Intro!$G$19="English",O13,P13)</f>
        <v>Comment 1</v>
      </c>
      <c r="C13" s="276"/>
      <c r="D13" s="279"/>
      <c r="E13" s="281"/>
      <c r="F13" s="281"/>
      <c r="G13" s="281"/>
      <c r="H13" s="281"/>
      <c r="I13" s="281"/>
      <c r="J13" s="281"/>
      <c r="K13" s="281"/>
      <c r="L13" s="282"/>
      <c r="O13" s="24" t="s">
        <v>97</v>
      </c>
      <c r="P13" s="3" t="s">
        <v>98</v>
      </c>
    </row>
    <row r="14" spans="1:17" x14ac:dyDescent="0.35">
      <c r="B14" s="275"/>
      <c r="C14" s="276"/>
      <c r="D14" s="279"/>
      <c r="E14" s="281"/>
      <c r="F14" s="281"/>
      <c r="G14" s="281"/>
      <c r="H14" s="281"/>
      <c r="I14" s="281"/>
      <c r="J14" s="281"/>
      <c r="K14" s="281"/>
      <c r="L14" s="282"/>
      <c r="O14" s="24"/>
    </row>
    <row r="15" spans="1:17" x14ac:dyDescent="0.35">
      <c r="B15" s="275"/>
      <c r="C15" s="276"/>
      <c r="D15" s="279"/>
      <c r="E15" s="281"/>
      <c r="F15" s="281"/>
      <c r="G15" s="281"/>
      <c r="H15" s="281"/>
      <c r="I15" s="281"/>
      <c r="J15" s="281"/>
      <c r="K15" s="281"/>
      <c r="L15" s="282"/>
      <c r="O15" s="24"/>
    </row>
    <row r="16" spans="1:17" x14ac:dyDescent="0.35">
      <c r="B16" s="275"/>
      <c r="C16" s="276"/>
      <c r="D16" s="279"/>
      <c r="E16" s="281"/>
      <c r="F16" s="281"/>
      <c r="G16" s="281"/>
      <c r="H16" s="281"/>
      <c r="I16" s="281"/>
      <c r="J16" s="281"/>
      <c r="K16" s="281"/>
      <c r="L16" s="282"/>
      <c r="O16" s="24"/>
    </row>
    <row r="17" spans="2:16" x14ac:dyDescent="0.35">
      <c r="B17" s="275"/>
      <c r="C17" s="276"/>
      <c r="D17" s="279"/>
      <c r="E17" s="281"/>
      <c r="F17" s="281"/>
      <c r="G17" s="281"/>
      <c r="H17" s="281"/>
      <c r="I17" s="281"/>
      <c r="J17" s="281"/>
      <c r="K17" s="281"/>
      <c r="L17" s="282"/>
      <c r="O17" s="24"/>
    </row>
    <row r="18" spans="2:16" x14ac:dyDescent="0.35">
      <c r="B18" s="275"/>
      <c r="C18" s="276"/>
      <c r="D18" s="279"/>
      <c r="E18" s="281"/>
      <c r="F18" s="281"/>
      <c r="G18" s="281"/>
      <c r="H18" s="281"/>
      <c r="I18" s="281"/>
      <c r="J18" s="281"/>
      <c r="K18" s="281"/>
      <c r="L18" s="282"/>
      <c r="O18" s="24"/>
    </row>
    <row r="19" spans="2:16" x14ac:dyDescent="0.35">
      <c r="B19" s="275"/>
      <c r="C19" s="276"/>
      <c r="D19" s="279"/>
      <c r="E19" s="281"/>
      <c r="F19" s="281"/>
      <c r="G19" s="281"/>
      <c r="H19" s="281"/>
      <c r="I19" s="281"/>
      <c r="J19" s="281"/>
      <c r="K19" s="281"/>
      <c r="L19" s="282"/>
      <c r="O19" s="24"/>
    </row>
    <row r="20" spans="2:16" x14ac:dyDescent="0.35">
      <c r="B20" s="275"/>
      <c r="C20" s="276"/>
      <c r="D20" s="279"/>
      <c r="E20" s="281"/>
      <c r="F20" s="281"/>
      <c r="G20" s="281"/>
      <c r="H20" s="281"/>
      <c r="I20" s="281"/>
      <c r="J20" s="281"/>
      <c r="K20" s="281"/>
      <c r="L20" s="282"/>
      <c r="O20" s="24"/>
    </row>
    <row r="21" spans="2:16" x14ac:dyDescent="0.35">
      <c r="B21" s="275"/>
      <c r="C21" s="276"/>
      <c r="D21" s="279"/>
      <c r="E21" s="281"/>
      <c r="F21" s="281"/>
      <c r="G21" s="281"/>
      <c r="H21" s="281"/>
      <c r="I21" s="281"/>
      <c r="J21" s="281"/>
      <c r="K21" s="281"/>
      <c r="L21" s="282"/>
      <c r="O21" s="24"/>
    </row>
    <row r="22" spans="2:16" x14ac:dyDescent="0.35">
      <c r="B22" s="275"/>
      <c r="C22" s="276"/>
      <c r="D22" s="279"/>
      <c r="E22" s="281"/>
      <c r="F22" s="281"/>
      <c r="G22" s="281"/>
      <c r="H22" s="281"/>
      <c r="I22" s="281"/>
      <c r="J22" s="281"/>
      <c r="K22" s="281"/>
      <c r="L22" s="282"/>
      <c r="O22" s="24"/>
    </row>
    <row r="23" spans="2:16" x14ac:dyDescent="0.35">
      <c r="B23" s="275" t="str">
        <f>IF(Intro!$G$19="English",O23,P23)</f>
        <v>Comment 2</v>
      </c>
      <c r="C23" s="276"/>
      <c r="D23" s="279"/>
      <c r="E23" s="281"/>
      <c r="F23" s="281"/>
      <c r="G23" s="281"/>
      <c r="H23" s="281"/>
      <c r="I23" s="281"/>
      <c r="J23" s="281"/>
      <c r="K23" s="281"/>
      <c r="L23" s="282"/>
      <c r="O23" s="24" t="s">
        <v>99</v>
      </c>
      <c r="P23" s="3" t="s">
        <v>100</v>
      </c>
    </row>
    <row r="24" spans="2:16" x14ac:dyDescent="0.35">
      <c r="B24" s="275"/>
      <c r="C24" s="276"/>
      <c r="D24" s="279"/>
      <c r="E24" s="281"/>
      <c r="F24" s="281"/>
      <c r="G24" s="281"/>
      <c r="H24" s="281"/>
      <c r="I24" s="281"/>
      <c r="J24" s="281"/>
      <c r="K24" s="281"/>
      <c r="L24" s="282"/>
    </row>
    <row r="25" spans="2:16" x14ac:dyDescent="0.35">
      <c r="B25" s="275"/>
      <c r="C25" s="276"/>
      <c r="D25" s="279"/>
      <c r="E25" s="281"/>
      <c r="F25" s="281"/>
      <c r="G25" s="281"/>
      <c r="H25" s="281"/>
      <c r="I25" s="281"/>
      <c r="J25" s="281"/>
      <c r="K25" s="281"/>
      <c r="L25" s="282"/>
    </row>
    <row r="26" spans="2:16" x14ac:dyDescent="0.35">
      <c r="B26" s="275"/>
      <c r="C26" s="276"/>
      <c r="D26" s="279"/>
      <c r="E26" s="281"/>
      <c r="F26" s="281"/>
      <c r="G26" s="281"/>
      <c r="H26" s="281"/>
      <c r="I26" s="281"/>
      <c r="J26" s="281"/>
      <c r="K26" s="281"/>
      <c r="L26" s="282"/>
    </row>
    <row r="27" spans="2:16" x14ac:dyDescent="0.35">
      <c r="B27" s="275"/>
      <c r="C27" s="276"/>
      <c r="D27" s="279"/>
      <c r="E27" s="281"/>
      <c r="F27" s="281"/>
      <c r="G27" s="281"/>
      <c r="H27" s="281"/>
      <c r="I27" s="281"/>
      <c r="J27" s="281"/>
      <c r="K27" s="281"/>
      <c r="L27" s="282"/>
      <c r="O27" s="24"/>
    </row>
    <row r="28" spans="2:16" x14ac:dyDescent="0.35">
      <c r="B28" s="275"/>
      <c r="C28" s="276"/>
      <c r="D28" s="279"/>
      <c r="E28" s="281"/>
      <c r="F28" s="281"/>
      <c r="G28" s="281"/>
      <c r="H28" s="281"/>
      <c r="I28" s="281"/>
      <c r="J28" s="281"/>
      <c r="K28" s="281"/>
      <c r="L28" s="282"/>
      <c r="O28" s="24"/>
    </row>
    <row r="29" spans="2:16" x14ac:dyDescent="0.35">
      <c r="B29" s="275"/>
      <c r="C29" s="276"/>
      <c r="D29" s="279"/>
      <c r="E29" s="281"/>
      <c r="F29" s="281"/>
      <c r="G29" s="281"/>
      <c r="H29" s="281"/>
      <c r="I29" s="281"/>
      <c r="J29" s="281"/>
      <c r="K29" s="281"/>
      <c r="L29" s="282"/>
      <c r="O29" s="35"/>
      <c r="P29" s="35"/>
    </row>
    <row r="30" spans="2:16" x14ac:dyDescent="0.35">
      <c r="B30" s="275"/>
      <c r="C30" s="276"/>
      <c r="D30" s="279"/>
      <c r="E30" s="281"/>
      <c r="F30" s="281"/>
      <c r="G30" s="281"/>
      <c r="H30" s="281"/>
      <c r="I30" s="281"/>
      <c r="J30" s="281"/>
      <c r="K30" s="281"/>
      <c r="L30" s="282"/>
      <c r="O30" s="24"/>
    </row>
    <row r="31" spans="2:16" x14ac:dyDescent="0.35">
      <c r="B31" s="275"/>
      <c r="C31" s="276"/>
      <c r="D31" s="279"/>
      <c r="E31" s="281"/>
      <c r="F31" s="281"/>
      <c r="G31" s="281"/>
      <c r="H31" s="281"/>
      <c r="I31" s="281"/>
      <c r="J31" s="281"/>
      <c r="K31" s="281"/>
      <c r="L31" s="282"/>
      <c r="O31" s="24"/>
    </row>
    <row r="32" spans="2:16" x14ac:dyDescent="0.35">
      <c r="B32" s="275"/>
      <c r="C32" s="276"/>
      <c r="D32" s="279"/>
      <c r="E32" s="281"/>
      <c r="F32" s="281"/>
      <c r="G32" s="281"/>
      <c r="H32" s="281"/>
      <c r="I32" s="281"/>
      <c r="J32" s="281"/>
      <c r="K32" s="281"/>
      <c r="L32" s="282"/>
      <c r="O32" s="24"/>
    </row>
    <row r="33" spans="2:16" x14ac:dyDescent="0.35">
      <c r="B33" s="275" t="str">
        <f>IF(Intro!$G$19="English",O33,P33)</f>
        <v>Comment 3</v>
      </c>
      <c r="C33" s="276"/>
      <c r="D33" s="279"/>
      <c r="E33" s="281"/>
      <c r="F33" s="281"/>
      <c r="G33" s="281"/>
      <c r="H33" s="281"/>
      <c r="I33" s="281"/>
      <c r="J33" s="281"/>
      <c r="K33" s="281"/>
      <c r="L33" s="282"/>
      <c r="O33" s="24" t="s">
        <v>101</v>
      </c>
      <c r="P33" s="3" t="s">
        <v>102</v>
      </c>
    </row>
    <row r="34" spans="2:16" x14ac:dyDescent="0.35">
      <c r="B34" s="275"/>
      <c r="C34" s="276"/>
      <c r="D34" s="279"/>
      <c r="E34" s="281"/>
      <c r="F34" s="281"/>
      <c r="G34" s="281"/>
      <c r="H34" s="281"/>
      <c r="I34" s="281"/>
      <c r="J34" s="281"/>
      <c r="K34" s="281"/>
      <c r="L34" s="282"/>
      <c r="O34" s="24"/>
    </row>
    <row r="35" spans="2:16" x14ac:dyDescent="0.35">
      <c r="B35" s="275"/>
      <c r="C35" s="276"/>
      <c r="D35" s="279"/>
      <c r="E35" s="281"/>
      <c r="F35" s="281"/>
      <c r="G35" s="281"/>
      <c r="H35" s="281"/>
      <c r="I35" s="281"/>
      <c r="J35" s="281"/>
      <c r="K35" s="281"/>
      <c r="L35" s="282"/>
      <c r="O35" s="24"/>
    </row>
    <row r="36" spans="2:16" x14ac:dyDescent="0.35">
      <c r="B36" s="275"/>
      <c r="C36" s="276"/>
      <c r="D36" s="279"/>
      <c r="E36" s="281"/>
      <c r="F36" s="281"/>
      <c r="G36" s="281"/>
      <c r="H36" s="281"/>
      <c r="I36" s="281"/>
      <c r="J36" s="281"/>
      <c r="K36" s="281"/>
      <c r="L36" s="282"/>
      <c r="O36" s="24"/>
    </row>
    <row r="37" spans="2:16" x14ac:dyDescent="0.35">
      <c r="B37" s="275"/>
      <c r="C37" s="276"/>
      <c r="D37" s="279"/>
      <c r="E37" s="281"/>
      <c r="F37" s="281"/>
      <c r="G37" s="281"/>
      <c r="H37" s="281"/>
      <c r="I37" s="281"/>
      <c r="J37" s="281"/>
      <c r="K37" s="281"/>
      <c r="L37" s="282"/>
      <c r="O37" s="24"/>
    </row>
    <row r="38" spans="2:16" x14ac:dyDescent="0.35">
      <c r="B38" s="275"/>
      <c r="C38" s="276"/>
      <c r="D38" s="279"/>
      <c r="E38" s="281"/>
      <c r="F38" s="281"/>
      <c r="G38" s="281"/>
      <c r="H38" s="281"/>
      <c r="I38" s="281"/>
      <c r="J38" s="281"/>
      <c r="K38" s="281"/>
      <c r="L38" s="282"/>
      <c r="O38" s="24"/>
    </row>
    <row r="39" spans="2:16" x14ac:dyDescent="0.35">
      <c r="B39" s="275"/>
      <c r="C39" s="276"/>
      <c r="D39" s="279"/>
      <c r="E39" s="281"/>
      <c r="F39" s="281"/>
      <c r="G39" s="281"/>
      <c r="H39" s="281"/>
      <c r="I39" s="281"/>
      <c r="J39" s="281"/>
      <c r="K39" s="281"/>
      <c r="L39" s="282"/>
      <c r="O39" s="24"/>
    </row>
    <row r="40" spans="2:16" x14ac:dyDescent="0.35">
      <c r="B40" s="275"/>
      <c r="C40" s="276"/>
      <c r="D40" s="279"/>
      <c r="E40" s="281"/>
      <c r="F40" s="281"/>
      <c r="G40" s="281"/>
      <c r="H40" s="281"/>
      <c r="I40" s="281"/>
      <c r="J40" s="281"/>
      <c r="K40" s="281"/>
      <c r="L40" s="282"/>
      <c r="O40" s="24"/>
    </row>
    <row r="41" spans="2:16" x14ac:dyDescent="0.35">
      <c r="B41" s="275"/>
      <c r="C41" s="276"/>
      <c r="D41" s="279"/>
      <c r="E41" s="281"/>
      <c r="F41" s="281"/>
      <c r="G41" s="281"/>
      <c r="H41" s="281"/>
      <c r="I41" s="281"/>
      <c r="J41" s="281"/>
      <c r="K41" s="281"/>
      <c r="L41" s="282"/>
      <c r="O41" s="24"/>
    </row>
    <row r="42" spans="2:16" x14ac:dyDescent="0.35">
      <c r="B42" s="275"/>
      <c r="C42" s="276"/>
      <c r="D42" s="279"/>
      <c r="E42" s="281"/>
      <c r="F42" s="281"/>
      <c r="G42" s="281"/>
      <c r="H42" s="281"/>
      <c r="I42" s="281"/>
      <c r="J42" s="281"/>
      <c r="K42" s="281"/>
      <c r="L42" s="282"/>
      <c r="O42" s="24"/>
    </row>
    <row r="43" spans="2:16" x14ac:dyDescent="0.35">
      <c r="B43" s="275" t="str">
        <f>IF(Intro!$G$19="English",O43,P43)</f>
        <v>Comment 4</v>
      </c>
      <c r="C43" s="276"/>
      <c r="D43" s="279"/>
      <c r="E43" s="281"/>
      <c r="F43" s="281"/>
      <c r="G43" s="281"/>
      <c r="H43" s="281"/>
      <c r="I43" s="281"/>
      <c r="J43" s="281"/>
      <c r="K43" s="281"/>
      <c r="L43" s="282"/>
      <c r="O43" s="24" t="s">
        <v>103</v>
      </c>
      <c r="P43" s="3" t="s">
        <v>104</v>
      </c>
    </row>
    <row r="44" spans="2:16" x14ac:dyDescent="0.35">
      <c r="B44" s="275"/>
      <c r="C44" s="276"/>
      <c r="D44" s="279"/>
      <c r="E44" s="281"/>
      <c r="F44" s="281"/>
      <c r="G44" s="281"/>
      <c r="H44" s="281"/>
      <c r="I44" s="281"/>
      <c r="J44" s="281"/>
      <c r="K44" s="281"/>
      <c r="L44" s="282"/>
      <c r="O44" s="24"/>
    </row>
    <row r="45" spans="2:16" x14ac:dyDescent="0.35">
      <c r="B45" s="275"/>
      <c r="C45" s="276"/>
      <c r="D45" s="279"/>
      <c r="E45" s="281"/>
      <c r="F45" s="281"/>
      <c r="G45" s="281"/>
      <c r="H45" s="281"/>
      <c r="I45" s="281"/>
      <c r="J45" s="281"/>
      <c r="K45" s="281"/>
      <c r="L45" s="282"/>
      <c r="O45" s="24"/>
    </row>
    <row r="46" spans="2:16" x14ac:dyDescent="0.35">
      <c r="B46" s="275"/>
      <c r="C46" s="276"/>
      <c r="D46" s="279"/>
      <c r="E46" s="281"/>
      <c r="F46" s="281"/>
      <c r="G46" s="281"/>
      <c r="H46" s="281"/>
      <c r="I46" s="281"/>
      <c r="J46" s="281"/>
      <c r="K46" s="281"/>
      <c r="L46" s="282"/>
      <c r="O46" s="24"/>
    </row>
    <row r="47" spans="2:16" x14ac:dyDescent="0.35">
      <c r="B47" s="275"/>
      <c r="C47" s="276"/>
      <c r="D47" s="279"/>
      <c r="E47" s="281"/>
      <c r="F47" s="281"/>
      <c r="G47" s="281"/>
      <c r="H47" s="281"/>
      <c r="I47" s="281"/>
      <c r="J47" s="281"/>
      <c r="K47" s="281"/>
      <c r="L47" s="282"/>
      <c r="O47" s="24"/>
    </row>
    <row r="48" spans="2:16" x14ac:dyDescent="0.35">
      <c r="B48" s="275"/>
      <c r="C48" s="276"/>
      <c r="D48" s="279"/>
      <c r="E48" s="281"/>
      <c r="F48" s="281"/>
      <c r="G48" s="281"/>
      <c r="H48" s="281"/>
      <c r="I48" s="281"/>
      <c r="J48" s="281"/>
      <c r="K48" s="281"/>
      <c r="L48" s="282"/>
      <c r="O48" s="24"/>
    </row>
    <row r="49" spans="1:16" x14ac:dyDescent="0.35">
      <c r="B49" s="275"/>
      <c r="C49" s="276"/>
      <c r="D49" s="279"/>
      <c r="E49" s="281"/>
      <c r="F49" s="281"/>
      <c r="G49" s="281"/>
      <c r="H49" s="281"/>
      <c r="I49" s="281"/>
      <c r="J49" s="281"/>
      <c r="K49" s="281"/>
      <c r="L49" s="282"/>
      <c r="O49" s="24"/>
    </row>
    <row r="50" spans="1:16" x14ac:dyDescent="0.35">
      <c r="B50" s="275"/>
      <c r="C50" s="276"/>
      <c r="D50" s="279"/>
      <c r="E50" s="281"/>
      <c r="F50" s="281"/>
      <c r="G50" s="281"/>
      <c r="H50" s="281"/>
      <c r="I50" s="281"/>
      <c r="J50" s="281"/>
      <c r="K50" s="281"/>
      <c r="L50" s="282"/>
      <c r="O50" s="24"/>
    </row>
    <row r="51" spans="1:16" x14ac:dyDescent="0.35">
      <c r="B51" s="275"/>
      <c r="C51" s="276"/>
      <c r="D51" s="279"/>
      <c r="E51" s="281"/>
      <c r="F51" s="281"/>
      <c r="G51" s="281"/>
      <c r="H51" s="281"/>
      <c r="I51" s="281"/>
      <c r="J51" s="281"/>
      <c r="K51" s="281"/>
      <c r="L51" s="282"/>
      <c r="O51" s="24"/>
    </row>
    <row r="52" spans="1:16" x14ac:dyDescent="0.35">
      <c r="B52" s="275"/>
      <c r="C52" s="276"/>
      <c r="D52" s="279"/>
      <c r="E52" s="281"/>
      <c r="F52" s="281"/>
      <c r="G52" s="281"/>
      <c r="H52" s="281"/>
      <c r="I52" s="281"/>
      <c r="J52" s="281"/>
      <c r="K52" s="281"/>
      <c r="L52" s="282"/>
      <c r="O52" s="24"/>
    </row>
    <row r="53" spans="1:16" x14ac:dyDescent="0.35">
      <c r="B53" s="275" t="str">
        <f>IF(Intro!$G$19="English",O53,P53)</f>
        <v>Comment 5</v>
      </c>
      <c r="C53" s="276"/>
      <c r="D53" s="279"/>
      <c r="E53" s="281"/>
      <c r="F53" s="281"/>
      <c r="G53" s="281"/>
      <c r="H53" s="281"/>
      <c r="I53" s="281"/>
      <c r="J53" s="281"/>
      <c r="K53" s="281"/>
      <c r="L53" s="282"/>
      <c r="O53" s="24" t="s">
        <v>105</v>
      </c>
      <c r="P53" s="3" t="s">
        <v>106</v>
      </c>
    </row>
    <row r="54" spans="1:16" x14ac:dyDescent="0.35">
      <c r="B54" s="275"/>
      <c r="C54" s="276"/>
      <c r="D54" s="279"/>
      <c r="E54" s="281"/>
      <c r="F54" s="281"/>
      <c r="G54" s="281"/>
      <c r="H54" s="281"/>
      <c r="I54" s="281"/>
      <c r="J54" s="281"/>
      <c r="K54" s="281"/>
      <c r="L54" s="282"/>
      <c r="O54" s="24"/>
    </row>
    <row r="55" spans="1:16" x14ac:dyDescent="0.35">
      <c r="B55" s="275"/>
      <c r="C55" s="276"/>
      <c r="D55" s="279"/>
      <c r="E55" s="281"/>
      <c r="F55" s="281"/>
      <c r="G55" s="281"/>
      <c r="H55" s="281"/>
      <c r="I55" s="281"/>
      <c r="J55" s="281"/>
      <c r="K55" s="281"/>
      <c r="L55" s="282"/>
      <c r="O55" s="24"/>
    </row>
    <row r="56" spans="1:16" x14ac:dyDescent="0.35">
      <c r="B56" s="275"/>
      <c r="C56" s="276"/>
      <c r="D56" s="279"/>
      <c r="E56" s="281"/>
      <c r="F56" s="281"/>
      <c r="G56" s="281"/>
      <c r="H56" s="281"/>
      <c r="I56" s="281"/>
      <c r="J56" s="281"/>
      <c r="K56" s="281"/>
      <c r="L56" s="282"/>
      <c r="O56" s="24"/>
    </row>
    <row r="57" spans="1:16" x14ac:dyDescent="0.35">
      <c r="B57" s="275"/>
      <c r="C57" s="276"/>
      <c r="D57" s="279"/>
      <c r="E57" s="281"/>
      <c r="F57" s="281"/>
      <c r="G57" s="281"/>
      <c r="H57" s="281"/>
      <c r="I57" s="281"/>
      <c r="J57" s="281"/>
      <c r="K57" s="281"/>
      <c r="L57" s="282"/>
      <c r="O57" s="24"/>
    </row>
    <row r="58" spans="1:16" x14ac:dyDescent="0.35">
      <c r="B58" s="275"/>
      <c r="C58" s="276"/>
      <c r="D58" s="279"/>
      <c r="E58" s="281"/>
      <c r="F58" s="281"/>
      <c r="G58" s="281"/>
      <c r="H58" s="281"/>
      <c r="I58" s="281"/>
      <c r="J58" s="281"/>
      <c r="K58" s="281"/>
      <c r="L58" s="282"/>
      <c r="O58" s="24"/>
    </row>
    <row r="59" spans="1:16" x14ac:dyDescent="0.35">
      <c r="B59" s="275"/>
      <c r="C59" s="276"/>
      <c r="D59" s="279"/>
      <c r="E59" s="281"/>
      <c r="F59" s="281"/>
      <c r="G59" s="281"/>
      <c r="H59" s="281"/>
      <c r="I59" s="281"/>
      <c r="J59" s="281"/>
      <c r="K59" s="281"/>
      <c r="L59" s="282"/>
      <c r="O59" s="24"/>
    </row>
    <row r="60" spans="1:16" x14ac:dyDescent="0.35">
      <c r="B60" s="275"/>
      <c r="C60" s="276"/>
      <c r="D60" s="279"/>
      <c r="E60" s="281"/>
      <c r="F60" s="281"/>
      <c r="G60" s="281"/>
      <c r="H60" s="281"/>
      <c r="I60" s="281"/>
      <c r="J60" s="281"/>
      <c r="K60" s="281"/>
      <c r="L60" s="282"/>
      <c r="O60" s="24"/>
    </row>
    <row r="61" spans="1:16" x14ac:dyDescent="0.35">
      <c r="B61" s="275"/>
      <c r="C61" s="276"/>
      <c r="D61" s="279"/>
      <c r="E61" s="281"/>
      <c r="F61" s="281"/>
      <c r="G61" s="281"/>
      <c r="H61" s="281"/>
      <c r="I61" s="281"/>
      <c r="J61" s="281"/>
      <c r="K61" s="281"/>
      <c r="L61" s="282"/>
      <c r="O61" s="24"/>
    </row>
    <row r="62" spans="1:16" x14ac:dyDescent="0.35">
      <c r="B62" s="277"/>
      <c r="C62" s="278"/>
      <c r="D62" s="280"/>
      <c r="E62" s="283"/>
      <c r="F62" s="283"/>
      <c r="G62" s="283"/>
      <c r="H62" s="283"/>
      <c r="I62" s="283"/>
      <c r="J62" s="283"/>
      <c r="K62" s="283"/>
      <c r="L62" s="284"/>
      <c r="O62" s="24"/>
    </row>
    <row r="63" spans="1:16" s="35" customFormat="1" x14ac:dyDescent="0.35">
      <c r="A63" s="52"/>
      <c r="B63" s="16"/>
      <c r="N63" s="53"/>
    </row>
  </sheetData>
  <sheetProtection algorithmName="SHA-512" hashValue="eBEWvQHQKgKyncHWb4AR/WxrQxhSMVaJij+lNutf+A1DA5KJ43DbltJQ0OuEZmf8HpWwI4dZBQcVjpSfquCzkA==" saltValue="NgLhot1irSkXH4ICmmmoAg==" spinCount="100000" sheet="1" objects="1" scenarios="1" selectLockedCells="1"/>
  <mergeCells count="21">
    <mergeCell ref="E12:L12"/>
    <mergeCell ref="B13:C22"/>
    <mergeCell ref="D13:D22"/>
    <mergeCell ref="E13:L22"/>
    <mergeCell ref="B23:C32"/>
    <mergeCell ref="D23:D32"/>
    <mergeCell ref="E23:L32"/>
    <mergeCell ref="B4:L4"/>
    <mergeCell ref="B5:L5"/>
    <mergeCell ref="B6:L6"/>
    <mergeCell ref="B8:L8"/>
    <mergeCell ref="B10:L10"/>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election activeCell="B40" sqref="B40:L41"/>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14" t="s">
        <v>275</v>
      </c>
      <c r="P1" s="14" t="s">
        <v>275</v>
      </c>
    </row>
    <row r="2" spans="1:16" x14ac:dyDescent="0.35">
      <c r="B2" s="15" t="str">
        <f>IF(Intro!$G$19="English",O3,P3)</f>
        <v>PROTECTED</v>
      </c>
      <c r="C2" s="15"/>
      <c r="D2" s="15"/>
      <c r="O2" s="1" t="s">
        <v>69</v>
      </c>
      <c r="P2" s="14" t="s">
        <v>79</v>
      </c>
    </row>
    <row r="3" spans="1:16" x14ac:dyDescent="0.35">
      <c r="B3" s="6"/>
      <c r="C3" s="6"/>
      <c r="D3" s="6"/>
      <c r="O3" s="78" t="s">
        <v>233</v>
      </c>
      <c r="P3" s="78" t="s">
        <v>234</v>
      </c>
    </row>
    <row r="4" spans="1:16" s="1" customFormat="1" ht="14.15" customHeight="1" x14ac:dyDescent="0.35">
      <c r="A4" s="16"/>
      <c r="B4" s="212" t="str">
        <f>Info!B4</f>
        <v>UNIONS' QUESTIONNAIRE</v>
      </c>
      <c r="C4" s="213"/>
      <c r="D4" s="213"/>
      <c r="E4" s="213"/>
      <c r="F4" s="213"/>
      <c r="G4" s="213"/>
      <c r="H4" s="213"/>
      <c r="I4" s="213"/>
      <c r="J4" s="213"/>
      <c r="K4" s="213"/>
      <c r="L4" s="214"/>
      <c r="M4" s="10"/>
      <c r="N4" s="10"/>
      <c r="O4" s="9"/>
      <c r="P4" s="9"/>
    </row>
    <row r="5" spans="1:16" s="1" customFormat="1" x14ac:dyDescent="0.35">
      <c r="A5" s="16"/>
      <c r="B5" s="215" t="str">
        <f>Info!B5</f>
        <v>NQ-2026-001</v>
      </c>
      <c r="C5" s="216"/>
      <c r="D5" s="216"/>
      <c r="E5" s="216"/>
      <c r="F5" s="216"/>
      <c r="G5" s="216"/>
      <c r="H5" s="216"/>
      <c r="I5" s="216"/>
      <c r="J5" s="216"/>
      <c r="K5" s="216"/>
      <c r="L5" s="217"/>
      <c r="M5" s="10"/>
      <c r="N5" s="10"/>
      <c r="O5" s="9"/>
      <c r="P5" s="9"/>
    </row>
    <row r="6" spans="1:16" s="9" customFormat="1" ht="14.15" customHeight="1" x14ac:dyDescent="0.35">
      <c r="A6" s="16"/>
      <c r="B6" s="215" t="str">
        <f>Info!B6</f>
        <v>OIL AND GAS WELL CASING</v>
      </c>
      <c r="C6" s="216"/>
      <c r="D6" s="216"/>
      <c r="E6" s="216"/>
      <c r="F6" s="216"/>
      <c r="G6" s="216"/>
      <c r="H6" s="216"/>
      <c r="I6" s="216"/>
      <c r="J6" s="216"/>
      <c r="K6" s="216"/>
      <c r="L6" s="217"/>
      <c r="O6" s="17"/>
      <c r="P6" s="17"/>
    </row>
    <row r="7" spans="1:16" s="9" customFormat="1" x14ac:dyDescent="0.35">
      <c r="A7" s="16"/>
      <c r="B7" s="104"/>
      <c r="C7" s="105"/>
      <c r="D7" s="105"/>
      <c r="E7" s="105"/>
      <c r="F7" s="105"/>
      <c r="G7" s="105"/>
      <c r="H7" s="105"/>
      <c r="I7" s="105"/>
      <c r="J7" s="105"/>
      <c r="K7" s="105"/>
      <c r="L7" s="106"/>
      <c r="O7" s="31"/>
    </row>
    <row r="8" spans="1:16" s="9" customFormat="1" x14ac:dyDescent="0.35">
      <c r="A8" s="16"/>
      <c r="B8" s="323" t="str">
        <f>Public!B8</f>
        <v>The following questions refer to the goods as defined in the product description on the Intro tab.</v>
      </c>
      <c r="C8" s="324"/>
      <c r="D8" s="324"/>
      <c r="E8" s="324"/>
      <c r="F8" s="324"/>
      <c r="G8" s="324"/>
      <c r="H8" s="324"/>
      <c r="I8" s="324"/>
      <c r="J8" s="324"/>
      <c r="K8" s="324"/>
      <c r="L8" s="325"/>
      <c r="O8" s="17"/>
      <c r="P8" s="17"/>
    </row>
    <row r="9" spans="1:16" s="9" customFormat="1" x14ac:dyDescent="0.35">
      <c r="A9" s="16"/>
      <c r="B9" s="323" t="str">
        <f>Public!B9</f>
        <v xml:space="preserve">Product information and a glossary of terms can be found in the Info tab.
</v>
      </c>
      <c r="C9" s="324"/>
      <c r="D9" s="324"/>
      <c r="E9" s="324"/>
      <c r="F9" s="324"/>
      <c r="G9" s="324"/>
      <c r="H9" s="324"/>
      <c r="I9" s="324"/>
      <c r="J9" s="324"/>
      <c r="K9" s="324"/>
      <c r="L9" s="325"/>
      <c r="O9" s="17"/>
    </row>
    <row r="10" spans="1:16" s="9" customFormat="1" x14ac:dyDescent="0.35">
      <c r="A10" s="16"/>
      <c r="B10" s="326" t="str">
        <f>IF(Intro!$G$19="English",O10,P10)</f>
        <v xml:space="preserve">Use the AddPro tab if more space is needed.
</v>
      </c>
      <c r="C10" s="327"/>
      <c r="D10" s="327"/>
      <c r="E10" s="327"/>
      <c r="F10" s="327"/>
      <c r="G10" s="327"/>
      <c r="H10" s="327"/>
      <c r="I10" s="327"/>
      <c r="J10" s="327"/>
      <c r="K10" s="327"/>
      <c r="L10" s="328"/>
      <c r="O10" s="17" t="s">
        <v>107</v>
      </c>
      <c r="P10" s="17" t="str">
        <f>"Utilisez l'onglet AddPro si vous avez besoin de plus d'espace."&amp;CHAR(10)</f>
        <v xml:space="preserve">Utilisez l'onglet AddPro si vous avez besoin de plus d'espace.
</v>
      </c>
    </row>
    <row r="11" spans="1:16" s="9" customFormat="1" x14ac:dyDescent="0.35">
      <c r="A11" s="16"/>
      <c r="B11" s="18"/>
      <c r="C11" s="18"/>
      <c r="D11" s="18"/>
      <c r="E11" s="19"/>
      <c r="F11" s="19"/>
      <c r="G11" s="19"/>
      <c r="H11" s="19"/>
      <c r="I11" s="19"/>
      <c r="J11" s="19"/>
      <c r="K11" s="19"/>
      <c r="L11" s="19"/>
      <c r="O11" s="17"/>
      <c r="P11" s="17"/>
    </row>
    <row r="12" spans="1:16" x14ac:dyDescent="0.35">
      <c r="B12" s="137" t="str">
        <f>IF(Intro!$G$19="English",O12,P12)</f>
        <v>EMPLOYMENT</v>
      </c>
      <c r="C12" s="138"/>
      <c r="D12" s="138"/>
      <c r="E12" s="138"/>
      <c r="F12" s="138"/>
      <c r="G12" s="138"/>
      <c r="H12" s="138"/>
      <c r="I12" s="138"/>
      <c r="J12" s="138"/>
      <c r="K12" s="138"/>
      <c r="L12" s="139"/>
      <c r="O12" s="76" t="s">
        <v>235</v>
      </c>
      <c r="P12" s="76" t="s">
        <v>236</v>
      </c>
    </row>
    <row r="13" spans="1:16" x14ac:dyDescent="0.35">
      <c r="B13" s="224" t="s">
        <v>21</v>
      </c>
      <c r="C13" s="225"/>
      <c r="D13" s="225"/>
      <c r="E13" s="225"/>
      <c r="F13" s="225"/>
      <c r="G13" s="225"/>
      <c r="H13" s="225"/>
      <c r="I13" s="225"/>
      <c r="J13" s="225"/>
      <c r="K13" s="225"/>
      <c r="L13" s="226"/>
    </row>
    <row r="14" spans="1:16" x14ac:dyDescent="0.35">
      <c r="B14" s="20"/>
      <c r="C14" s="21"/>
      <c r="D14" s="21"/>
      <c r="E14" s="22"/>
      <c r="F14" s="22"/>
      <c r="G14" s="22"/>
      <c r="H14" s="22"/>
      <c r="I14" s="22"/>
      <c r="J14" s="22"/>
      <c r="K14" s="22"/>
      <c r="L14" s="23"/>
    </row>
    <row r="15" spans="1:16" ht="14.25" customHeight="1" x14ac:dyDescent="0.35">
      <c r="B15" s="165" t="str">
        <f>IF(Intro!$G$19="English",O15,P15)</f>
        <v>Please provide the following employment-related information concerning the production of the goods. Include employment used in the production for domestic sales, for export sales, and for internal use or further processing.</v>
      </c>
      <c r="C15" s="166"/>
      <c r="D15" s="166"/>
      <c r="E15" s="166"/>
      <c r="F15" s="166"/>
      <c r="G15" s="166"/>
      <c r="H15" s="166"/>
      <c r="I15" s="166"/>
      <c r="J15" s="166"/>
      <c r="K15" s="166"/>
      <c r="L15" s="167"/>
      <c r="O15" s="107" t="s">
        <v>267</v>
      </c>
      <c r="P15" s="111" t="s">
        <v>274</v>
      </c>
    </row>
    <row r="16" spans="1:16" x14ac:dyDescent="0.35">
      <c r="B16" s="165"/>
      <c r="C16" s="166"/>
      <c r="D16" s="166"/>
      <c r="E16" s="166"/>
      <c r="F16" s="166"/>
      <c r="G16" s="166"/>
      <c r="H16" s="166"/>
      <c r="I16" s="166"/>
      <c r="J16" s="166"/>
      <c r="K16" s="166"/>
      <c r="L16" s="167"/>
      <c r="O16" s="24"/>
      <c r="P16" s="107"/>
    </row>
    <row r="17" spans="1:16" x14ac:dyDescent="0.35">
      <c r="B17" s="37"/>
      <c r="C17" s="38"/>
      <c r="D17" s="21"/>
      <c r="E17" s="22"/>
      <c r="F17" s="22"/>
      <c r="G17" s="22"/>
      <c r="H17" s="22"/>
      <c r="I17" s="22"/>
      <c r="J17" s="22"/>
      <c r="K17" s="22"/>
      <c r="L17" s="23"/>
      <c r="O17" s="24"/>
    </row>
    <row r="18" spans="1:16" x14ac:dyDescent="0.35">
      <c r="B18" s="305" t="str">
        <f>IF(Intro!$G$19="English",O18,P18)</f>
        <v>Number of unionized employees involved in the production process</v>
      </c>
      <c r="C18" s="271"/>
      <c r="D18" s="271"/>
      <c r="E18" s="271">
        <f>Variables!$B$6</f>
        <v>2023</v>
      </c>
      <c r="F18" s="271">
        <f>E18+1</f>
        <v>2024</v>
      </c>
      <c r="G18" s="271">
        <f>F18+1</f>
        <v>2025</v>
      </c>
      <c r="H18" s="271" t="str">
        <f>IF(Intro!$G$19="English",Variables!B9,Variables!C9)</f>
        <v>Jan-March 2025</v>
      </c>
      <c r="I18" s="271" t="str">
        <f>IF(Intro!$G$19="English",Variables!B10,Variables!C10)</f>
        <v>Jan-March 2026</v>
      </c>
      <c r="J18" s="32"/>
      <c r="K18" s="32"/>
      <c r="L18" s="49"/>
      <c r="O18" s="107" t="s">
        <v>268</v>
      </c>
      <c r="P18" s="110" t="s">
        <v>271</v>
      </c>
    </row>
    <row r="19" spans="1:16" x14ac:dyDescent="0.35">
      <c r="B19" s="305"/>
      <c r="C19" s="271"/>
      <c r="D19" s="271"/>
      <c r="E19" s="271"/>
      <c r="F19" s="271"/>
      <c r="G19" s="271"/>
      <c r="H19" s="271"/>
      <c r="I19" s="271"/>
      <c r="J19" s="32"/>
      <c r="K19" s="32"/>
      <c r="L19" s="49"/>
      <c r="O19" s="24"/>
      <c r="P19" s="107"/>
    </row>
    <row r="20" spans="1:16" x14ac:dyDescent="0.35">
      <c r="B20" s="306" t="str">
        <f>IF(Intro!$G$19="English",O20,P20)</f>
        <v>Direct employment</v>
      </c>
      <c r="C20" s="329"/>
      <c r="D20" s="84" t="s">
        <v>109</v>
      </c>
      <c r="E20" s="85"/>
      <c r="F20" s="85"/>
      <c r="G20" s="85"/>
      <c r="H20" s="85"/>
      <c r="I20" s="85"/>
      <c r="J20" s="32"/>
      <c r="K20" s="32"/>
      <c r="L20" s="49"/>
      <c r="O20" s="3" t="s">
        <v>162</v>
      </c>
      <c r="P20" s="3" t="s">
        <v>28</v>
      </c>
    </row>
    <row r="21" spans="1:16" x14ac:dyDescent="0.35">
      <c r="B21" s="306" t="str">
        <f>IF(Intro!$G$19="English",O21,P21)</f>
        <v>Indirect employment</v>
      </c>
      <c r="C21" s="307"/>
      <c r="D21" s="84" t="s">
        <v>109</v>
      </c>
      <c r="E21" s="85"/>
      <c r="F21" s="85"/>
      <c r="G21" s="85"/>
      <c r="H21" s="85"/>
      <c r="I21" s="85"/>
      <c r="J21" s="32"/>
      <c r="K21" s="32"/>
      <c r="L21" s="49"/>
      <c r="O21" s="24" t="s">
        <v>185</v>
      </c>
      <c r="P21" s="3" t="s">
        <v>29</v>
      </c>
    </row>
    <row r="22" spans="1:16" s="14" customFormat="1" x14ac:dyDescent="0.35">
      <c r="A22" s="54"/>
      <c r="B22" s="308" t="str">
        <f>IF(Intro!$G$19="English",O22,P22)</f>
        <v>Total</v>
      </c>
      <c r="C22" s="307"/>
      <c r="D22" s="87" t="s">
        <v>109</v>
      </c>
      <c r="E22" s="93">
        <f>E20+E21</f>
        <v>0</v>
      </c>
      <c r="F22" s="93">
        <f>F20+F21</f>
        <v>0</v>
      </c>
      <c r="G22" s="93">
        <f>G20+G21</f>
        <v>0</v>
      </c>
      <c r="H22" s="93">
        <f>H20+H21</f>
        <v>0</v>
      </c>
      <c r="I22" s="93">
        <f>I20+I21</f>
        <v>0</v>
      </c>
      <c r="J22" s="32"/>
      <c r="K22" s="32"/>
      <c r="L22" s="49"/>
      <c r="O22" s="34" t="s">
        <v>108</v>
      </c>
      <c r="P22" s="34" t="s">
        <v>108</v>
      </c>
    </row>
    <row r="23" spans="1:16" ht="14.15" customHeight="1" x14ac:dyDescent="0.35">
      <c r="B23" s="302" t="str">
        <f>IF(Intro!$G$19="English",O23,P23)</f>
        <v>Total - Public tab, Question 3</v>
      </c>
      <c r="C23" s="303"/>
      <c r="D23" s="304"/>
      <c r="E23" s="100">
        <f>Public!H71</f>
        <v>0</v>
      </c>
      <c r="F23" s="100">
        <f>Public!I71</f>
        <v>0</v>
      </c>
      <c r="G23" s="100">
        <f>Public!J71</f>
        <v>0</v>
      </c>
      <c r="H23" s="100">
        <f>Public!K71</f>
        <v>0</v>
      </c>
      <c r="I23" s="100">
        <f>Public!L71</f>
        <v>0</v>
      </c>
      <c r="J23" s="32"/>
      <c r="K23" s="32"/>
      <c r="L23" s="49"/>
      <c r="O23" s="24" t="s">
        <v>262</v>
      </c>
      <c r="P23" s="3" t="s">
        <v>263</v>
      </c>
    </row>
    <row r="24" spans="1:16" x14ac:dyDescent="0.35">
      <c r="B24" s="302" t="str">
        <f>IF(Intro!$G$19="English",O24,P24)</f>
        <v>Difference (correct if not zero)</v>
      </c>
      <c r="C24" s="303"/>
      <c r="D24" s="304"/>
      <c r="E24" s="100">
        <f>E22-E23</f>
        <v>0</v>
      </c>
      <c r="F24" s="100">
        <f>F22-F23</f>
        <v>0</v>
      </c>
      <c r="G24" s="100">
        <f>G22-G23</f>
        <v>0</v>
      </c>
      <c r="H24" s="100">
        <f>H22-H23</f>
        <v>0</v>
      </c>
      <c r="I24" s="100">
        <f>I22-I23</f>
        <v>0</v>
      </c>
      <c r="J24" s="32"/>
      <c r="K24" s="32"/>
      <c r="L24" s="49"/>
      <c r="O24" s="24" t="s">
        <v>261</v>
      </c>
      <c r="P24" s="3" t="s">
        <v>264</v>
      </c>
    </row>
    <row r="25" spans="1:16" x14ac:dyDescent="0.35">
      <c r="B25" s="98"/>
      <c r="C25" s="99"/>
      <c r="D25" s="21"/>
      <c r="E25" s="22"/>
      <c r="F25" s="22"/>
      <c r="G25" s="22"/>
      <c r="H25" s="22"/>
      <c r="I25" s="22"/>
      <c r="J25" s="32"/>
      <c r="K25" s="32"/>
      <c r="L25" s="49"/>
      <c r="O25" s="24"/>
    </row>
    <row r="26" spans="1:16" x14ac:dyDescent="0.35">
      <c r="B26" s="305" t="str">
        <f>IF(Intro!$G$19="English",O26,P26)</f>
        <v>Total hours worked by these employees</v>
      </c>
      <c r="C26" s="271"/>
      <c r="D26" s="271"/>
      <c r="E26" s="271">
        <f>Variables!$B$6</f>
        <v>2023</v>
      </c>
      <c r="F26" s="271">
        <f>E26+1</f>
        <v>2024</v>
      </c>
      <c r="G26" s="271">
        <f>F26+1</f>
        <v>2025</v>
      </c>
      <c r="H26" s="271" t="str">
        <f>H18</f>
        <v>Jan-March 2025</v>
      </c>
      <c r="I26" s="271" t="str">
        <f>I18</f>
        <v>Jan-March 2026</v>
      </c>
      <c r="J26" s="32"/>
      <c r="K26" s="32"/>
      <c r="L26" s="49"/>
      <c r="O26" s="107" t="s">
        <v>269</v>
      </c>
      <c r="P26" s="110" t="s">
        <v>272</v>
      </c>
    </row>
    <row r="27" spans="1:16" x14ac:dyDescent="0.35">
      <c r="B27" s="305"/>
      <c r="C27" s="271"/>
      <c r="D27" s="271"/>
      <c r="E27" s="271"/>
      <c r="F27" s="271"/>
      <c r="G27" s="271"/>
      <c r="H27" s="271"/>
      <c r="I27" s="271"/>
      <c r="J27" s="32"/>
      <c r="K27" s="32"/>
      <c r="L27" s="49"/>
      <c r="O27" s="24"/>
      <c r="P27" s="107"/>
    </row>
    <row r="28" spans="1:16" x14ac:dyDescent="0.35">
      <c r="B28" s="306" t="str">
        <f>B20</f>
        <v>Direct employment</v>
      </c>
      <c r="C28" s="307"/>
      <c r="D28" s="84" t="s">
        <v>109</v>
      </c>
      <c r="E28" s="85"/>
      <c r="F28" s="85"/>
      <c r="G28" s="85"/>
      <c r="H28" s="85"/>
      <c r="I28" s="85"/>
      <c r="J28" s="32"/>
      <c r="K28" s="32"/>
      <c r="L28" s="49"/>
    </row>
    <row r="29" spans="1:16" x14ac:dyDescent="0.35">
      <c r="B29" s="306" t="str">
        <f t="shared" ref="B29:B30" si="0">B21</f>
        <v>Indirect employment</v>
      </c>
      <c r="C29" s="307"/>
      <c r="D29" s="84" t="s">
        <v>109</v>
      </c>
      <c r="E29" s="85"/>
      <c r="F29" s="85"/>
      <c r="G29" s="85"/>
      <c r="H29" s="85"/>
      <c r="I29" s="85"/>
      <c r="J29" s="32"/>
      <c r="K29" s="32"/>
      <c r="L29" s="49"/>
      <c r="O29" s="24"/>
    </row>
    <row r="30" spans="1:16" s="14" customFormat="1" x14ac:dyDescent="0.35">
      <c r="A30" s="54"/>
      <c r="B30" s="308" t="str">
        <f t="shared" si="0"/>
        <v>Total</v>
      </c>
      <c r="C30" s="247"/>
      <c r="D30" s="87" t="s">
        <v>109</v>
      </c>
      <c r="E30" s="93">
        <f>E28+E29</f>
        <v>0</v>
      </c>
      <c r="F30" s="93">
        <f>F28+F29</f>
        <v>0</v>
      </c>
      <c r="G30" s="93">
        <f>G28+G29</f>
        <v>0</v>
      </c>
      <c r="H30" s="93">
        <f>H28+H29</f>
        <v>0</v>
      </c>
      <c r="I30" s="93">
        <f>I28+I29</f>
        <v>0</v>
      </c>
      <c r="J30" s="32"/>
      <c r="K30" s="32"/>
      <c r="L30" s="49"/>
      <c r="O30" s="34"/>
      <c r="P30" s="34"/>
    </row>
    <row r="31" spans="1:16" x14ac:dyDescent="0.35">
      <c r="B31" s="37"/>
      <c r="C31" s="38"/>
      <c r="D31" s="21"/>
      <c r="E31" s="22"/>
      <c r="F31" s="22"/>
      <c r="G31" s="22"/>
      <c r="H31" s="22"/>
      <c r="I31" s="22"/>
      <c r="J31" s="32"/>
      <c r="K31" s="32"/>
      <c r="L31" s="49"/>
      <c r="O31" s="24"/>
    </row>
    <row r="32" spans="1:16" x14ac:dyDescent="0.35">
      <c r="B32" s="305" t="str">
        <f>IF(Intro!$G$19="English",O32,P32)</f>
        <v>Total wages paid to these employees</v>
      </c>
      <c r="C32" s="271"/>
      <c r="D32" s="271"/>
      <c r="E32" s="271">
        <f>Variables!$B$6</f>
        <v>2023</v>
      </c>
      <c r="F32" s="271">
        <f>E32+1</f>
        <v>2024</v>
      </c>
      <c r="G32" s="271">
        <f>F32+1</f>
        <v>2025</v>
      </c>
      <c r="H32" s="271" t="str">
        <f>H18</f>
        <v>Jan-March 2025</v>
      </c>
      <c r="I32" s="271" t="str">
        <f>I18</f>
        <v>Jan-March 2026</v>
      </c>
      <c r="J32" s="32"/>
      <c r="K32" s="32"/>
      <c r="L32" s="49"/>
      <c r="O32" s="107" t="s">
        <v>270</v>
      </c>
      <c r="P32" s="110" t="s">
        <v>273</v>
      </c>
    </row>
    <row r="33" spans="1:16" x14ac:dyDescent="0.35">
      <c r="B33" s="305"/>
      <c r="C33" s="271"/>
      <c r="D33" s="271"/>
      <c r="E33" s="271"/>
      <c r="F33" s="271"/>
      <c r="G33" s="271"/>
      <c r="H33" s="271"/>
      <c r="I33" s="271"/>
      <c r="J33" s="32"/>
      <c r="K33" s="32"/>
      <c r="L33" s="49"/>
      <c r="O33" s="24"/>
      <c r="P33" s="24"/>
    </row>
    <row r="34" spans="1:16" ht="30.65" customHeight="1" x14ac:dyDescent="0.35">
      <c r="A34" s="13" t="s">
        <v>303</v>
      </c>
      <c r="B34" s="306" t="str">
        <f>IF(Intro!$G$19="English",O34,P34)</f>
        <v>Direct employment</v>
      </c>
      <c r="C34" s="307"/>
      <c r="D34" s="109" t="s">
        <v>184</v>
      </c>
      <c r="E34" s="108"/>
      <c r="F34" s="108"/>
      <c r="G34" s="108"/>
      <c r="H34" s="108"/>
      <c r="I34" s="108"/>
      <c r="J34" s="32"/>
      <c r="K34" s="32"/>
      <c r="L34" s="49"/>
      <c r="O34" s="3" t="s">
        <v>162</v>
      </c>
      <c r="P34" s="3" t="s">
        <v>110</v>
      </c>
    </row>
    <row r="35" spans="1:16" x14ac:dyDescent="0.35">
      <c r="B35" s="306" t="str">
        <f>B21</f>
        <v>Indirect employment</v>
      </c>
      <c r="C35" s="307"/>
      <c r="D35" s="84" t="s">
        <v>184</v>
      </c>
      <c r="E35" s="85"/>
      <c r="F35" s="85"/>
      <c r="G35" s="85"/>
      <c r="H35" s="85"/>
      <c r="I35" s="85"/>
      <c r="J35" s="32"/>
      <c r="K35" s="32"/>
      <c r="L35" s="49"/>
      <c r="O35" s="24"/>
    </row>
    <row r="36" spans="1:16" s="14" customFormat="1" x14ac:dyDescent="0.35">
      <c r="A36" s="54"/>
      <c r="B36" s="308" t="str">
        <f>B22</f>
        <v>Total</v>
      </c>
      <c r="C36" s="307"/>
      <c r="D36" s="84" t="s">
        <v>184</v>
      </c>
      <c r="E36" s="93">
        <f>E34+E35</f>
        <v>0</v>
      </c>
      <c r="F36" s="93">
        <f t="shared" ref="F36:I36" si="1">F34+F35</f>
        <v>0</v>
      </c>
      <c r="G36" s="93">
        <f t="shared" si="1"/>
        <v>0</v>
      </c>
      <c r="H36" s="93">
        <f t="shared" si="1"/>
        <v>0</v>
      </c>
      <c r="I36" s="93">
        <f t="shared" si="1"/>
        <v>0</v>
      </c>
      <c r="J36" s="32"/>
      <c r="K36" s="32"/>
      <c r="L36" s="49"/>
      <c r="O36" s="34"/>
      <c r="P36" s="34"/>
    </row>
    <row r="37" spans="1:16" x14ac:dyDescent="0.35">
      <c r="B37" s="37"/>
      <c r="C37" s="38"/>
      <c r="D37" s="21"/>
      <c r="E37" s="22"/>
      <c r="F37" s="22"/>
      <c r="G37" s="22"/>
      <c r="H37" s="22"/>
      <c r="I37" s="22"/>
      <c r="J37" s="22"/>
      <c r="K37" s="22"/>
      <c r="L37" s="23"/>
      <c r="O37" s="24"/>
    </row>
    <row r="38" spans="1:16" s="14" customFormat="1" x14ac:dyDescent="0.35">
      <c r="A38" s="13"/>
      <c r="B38" s="260" t="s">
        <v>22</v>
      </c>
      <c r="C38" s="261"/>
      <c r="D38" s="261"/>
      <c r="E38" s="261"/>
      <c r="F38" s="261"/>
      <c r="G38" s="261"/>
      <c r="H38" s="261"/>
      <c r="I38" s="261"/>
      <c r="J38" s="261"/>
      <c r="K38" s="261"/>
      <c r="L38" s="262"/>
      <c r="M38" s="55"/>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35">
      <c r="B39" s="44"/>
      <c r="C39" s="45"/>
      <c r="D39" s="45"/>
      <c r="E39" s="45"/>
      <c r="F39" s="45"/>
      <c r="G39" s="45"/>
      <c r="H39" s="45"/>
      <c r="I39" s="45"/>
      <c r="J39" s="45"/>
      <c r="K39" s="45"/>
      <c r="L39" s="11"/>
      <c r="O39" s="3" t="s">
        <v>60</v>
      </c>
      <c r="P39" s="3" t="s">
        <v>62</v>
      </c>
    </row>
    <row r="40" spans="1:16" ht="14.25" customHeight="1" x14ac:dyDescent="0.35">
      <c r="B40" s="125" t="str">
        <f>IF(Intro!$G$19="English",O38,P38)</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0" s="126"/>
      <c r="D40" s="126"/>
      <c r="E40" s="126"/>
      <c r="F40" s="126"/>
      <c r="G40" s="126"/>
      <c r="H40" s="126"/>
      <c r="I40" s="126"/>
      <c r="J40" s="126"/>
      <c r="K40" s="126"/>
      <c r="L40" s="127"/>
      <c r="O40" s="3" t="s">
        <v>111</v>
      </c>
      <c r="P40" s="3" t="s">
        <v>112</v>
      </c>
    </row>
    <row r="41" spans="1:16" x14ac:dyDescent="0.35">
      <c r="B41" s="125"/>
      <c r="C41" s="126"/>
      <c r="D41" s="126"/>
      <c r="E41" s="126"/>
      <c r="F41" s="126"/>
      <c r="G41" s="126"/>
      <c r="H41" s="126"/>
      <c r="I41" s="126"/>
      <c r="J41" s="126"/>
      <c r="K41" s="126"/>
      <c r="L41" s="127"/>
    </row>
    <row r="42" spans="1:16" x14ac:dyDescent="0.35">
      <c r="B42" s="44"/>
      <c r="C42" s="45"/>
      <c r="D42" s="45"/>
      <c r="E42" s="45"/>
      <c r="F42" s="45"/>
      <c r="G42" s="45"/>
      <c r="H42" s="45"/>
      <c r="I42" s="45"/>
      <c r="J42" s="45"/>
      <c r="K42" s="45"/>
      <c r="L42" s="11"/>
      <c r="O42" s="3" t="s">
        <v>135</v>
      </c>
      <c r="P42" s="3" t="s">
        <v>61</v>
      </c>
    </row>
    <row r="43" spans="1:16" x14ac:dyDescent="0.35">
      <c r="A43" s="56"/>
      <c r="B43" s="44"/>
      <c r="C43" s="239" t="str">
        <f>IF(Intro!$G$19="English",O39,P39)</f>
        <v>Year</v>
      </c>
      <c r="D43" s="239" t="str">
        <f>IF(Intro!$G$19="English",O40,P40)</f>
        <v>Duration</v>
      </c>
      <c r="E43" s="315" t="str">
        <f>IF(Intro!$G$19="English",O42,P42)</f>
        <v>Number of Members Affected</v>
      </c>
      <c r="F43" s="316"/>
      <c r="G43" s="315" t="str">
        <f>IF(Intro!$G$19="English",O43,P43)</f>
        <v>Cause</v>
      </c>
      <c r="H43" s="319"/>
      <c r="I43" s="319"/>
      <c r="J43" s="319"/>
      <c r="K43" s="319"/>
      <c r="L43" s="320"/>
      <c r="O43" s="24" t="s">
        <v>67</v>
      </c>
      <c r="P43" s="24" t="s">
        <v>63</v>
      </c>
    </row>
    <row r="44" spans="1:16" x14ac:dyDescent="0.35">
      <c r="A44" s="61"/>
      <c r="B44" s="44"/>
      <c r="C44" s="240"/>
      <c r="D44" s="240"/>
      <c r="E44" s="317"/>
      <c r="F44" s="318"/>
      <c r="G44" s="317"/>
      <c r="H44" s="321"/>
      <c r="I44" s="321"/>
      <c r="J44" s="321"/>
      <c r="K44" s="321"/>
      <c r="L44" s="322"/>
      <c r="O44" s="24"/>
      <c r="P44" s="24"/>
    </row>
    <row r="45" spans="1:16" ht="14.25" customHeight="1" x14ac:dyDescent="0.35">
      <c r="B45" s="312" t="str">
        <f>IF(Intro!$G$19="English",O45,P45)</f>
        <v>Event 1</v>
      </c>
      <c r="C45" s="309"/>
      <c r="D45" s="309"/>
      <c r="E45" s="287"/>
      <c r="F45" s="288"/>
      <c r="G45" s="293"/>
      <c r="H45" s="294"/>
      <c r="I45" s="294"/>
      <c r="J45" s="294"/>
      <c r="K45" s="294"/>
      <c r="L45" s="295"/>
      <c r="O45" s="24" t="s">
        <v>113</v>
      </c>
      <c r="P45" s="24" t="s">
        <v>114</v>
      </c>
    </row>
    <row r="46" spans="1:16" x14ac:dyDescent="0.35">
      <c r="B46" s="313"/>
      <c r="C46" s="310"/>
      <c r="D46" s="310"/>
      <c r="E46" s="289"/>
      <c r="F46" s="290"/>
      <c r="G46" s="296"/>
      <c r="H46" s="297"/>
      <c r="I46" s="297"/>
      <c r="J46" s="297"/>
      <c r="K46" s="297"/>
      <c r="L46" s="298"/>
      <c r="O46" s="24"/>
      <c r="P46" s="24"/>
    </row>
    <row r="47" spans="1:16" x14ac:dyDescent="0.35">
      <c r="B47" s="313"/>
      <c r="C47" s="310"/>
      <c r="D47" s="310"/>
      <c r="E47" s="289"/>
      <c r="F47" s="290"/>
      <c r="G47" s="296"/>
      <c r="H47" s="297"/>
      <c r="I47" s="297"/>
      <c r="J47" s="297"/>
      <c r="K47" s="297"/>
      <c r="L47" s="298"/>
      <c r="O47" s="24"/>
      <c r="P47" s="24"/>
    </row>
    <row r="48" spans="1:16" x14ac:dyDescent="0.35">
      <c r="B48" s="313"/>
      <c r="C48" s="310"/>
      <c r="D48" s="310"/>
      <c r="E48" s="289"/>
      <c r="F48" s="290"/>
      <c r="G48" s="296"/>
      <c r="H48" s="297"/>
      <c r="I48" s="297"/>
      <c r="J48" s="297"/>
      <c r="K48" s="297"/>
      <c r="L48" s="298"/>
      <c r="O48" s="24"/>
      <c r="P48" s="24"/>
    </row>
    <row r="49" spans="2:16" x14ac:dyDescent="0.35">
      <c r="B49" s="313"/>
      <c r="C49" s="310"/>
      <c r="D49" s="310"/>
      <c r="E49" s="289"/>
      <c r="F49" s="290"/>
      <c r="G49" s="296"/>
      <c r="H49" s="297"/>
      <c r="I49" s="297"/>
      <c r="J49" s="297"/>
      <c r="K49" s="297"/>
      <c r="L49" s="298"/>
      <c r="O49" s="24"/>
      <c r="P49" s="24"/>
    </row>
    <row r="50" spans="2:16" x14ac:dyDescent="0.35">
      <c r="B50" s="313"/>
      <c r="C50" s="310"/>
      <c r="D50" s="310"/>
      <c r="E50" s="289"/>
      <c r="F50" s="290"/>
      <c r="G50" s="296"/>
      <c r="H50" s="297"/>
      <c r="I50" s="297"/>
      <c r="J50" s="297"/>
      <c r="K50" s="297"/>
      <c r="L50" s="298"/>
      <c r="O50" s="24"/>
      <c r="P50" s="24"/>
    </row>
    <row r="51" spans="2:16" x14ac:dyDescent="0.35">
      <c r="B51" s="313"/>
      <c r="C51" s="310"/>
      <c r="D51" s="310"/>
      <c r="E51" s="289"/>
      <c r="F51" s="290"/>
      <c r="G51" s="296"/>
      <c r="H51" s="297"/>
      <c r="I51" s="297"/>
      <c r="J51" s="297"/>
      <c r="K51" s="297"/>
      <c r="L51" s="298"/>
      <c r="O51" s="24"/>
      <c r="P51" s="24"/>
    </row>
    <row r="52" spans="2:16" x14ac:dyDescent="0.35">
      <c r="B52" s="313"/>
      <c r="C52" s="310"/>
      <c r="D52" s="310"/>
      <c r="E52" s="289"/>
      <c r="F52" s="290"/>
      <c r="G52" s="296"/>
      <c r="H52" s="297"/>
      <c r="I52" s="297"/>
      <c r="J52" s="297"/>
      <c r="K52" s="297"/>
      <c r="L52" s="298"/>
      <c r="O52" s="24"/>
      <c r="P52" s="24"/>
    </row>
    <row r="53" spans="2:16" x14ac:dyDescent="0.35">
      <c r="B53" s="313"/>
      <c r="C53" s="310"/>
      <c r="D53" s="310"/>
      <c r="E53" s="289"/>
      <c r="F53" s="290"/>
      <c r="G53" s="296"/>
      <c r="H53" s="297"/>
      <c r="I53" s="297"/>
      <c r="J53" s="297"/>
      <c r="K53" s="297"/>
      <c r="L53" s="298"/>
      <c r="O53" s="24"/>
      <c r="P53" s="24"/>
    </row>
    <row r="54" spans="2:16" x14ac:dyDescent="0.35">
      <c r="B54" s="313"/>
      <c r="C54" s="310"/>
      <c r="D54" s="310"/>
      <c r="E54" s="289"/>
      <c r="F54" s="290"/>
      <c r="G54" s="296"/>
      <c r="H54" s="297"/>
      <c r="I54" s="297"/>
      <c r="J54" s="297"/>
      <c r="K54" s="297"/>
      <c r="L54" s="298"/>
      <c r="O54" s="24"/>
      <c r="P54" s="24"/>
    </row>
    <row r="55" spans="2:16" x14ac:dyDescent="0.35">
      <c r="B55" s="313"/>
      <c r="C55" s="310"/>
      <c r="D55" s="310"/>
      <c r="E55" s="289"/>
      <c r="F55" s="290"/>
      <c r="G55" s="296"/>
      <c r="H55" s="297"/>
      <c r="I55" s="297"/>
      <c r="J55" s="297"/>
      <c r="K55" s="297"/>
      <c r="L55" s="298"/>
      <c r="O55" s="24"/>
      <c r="P55" s="24"/>
    </row>
    <row r="56" spans="2:16" x14ac:dyDescent="0.35">
      <c r="B56" s="314"/>
      <c r="C56" s="311"/>
      <c r="D56" s="311"/>
      <c r="E56" s="291"/>
      <c r="F56" s="292"/>
      <c r="G56" s="299"/>
      <c r="H56" s="300"/>
      <c r="I56" s="300"/>
      <c r="J56" s="300"/>
      <c r="K56" s="300"/>
      <c r="L56" s="301"/>
      <c r="O56" s="24"/>
      <c r="P56" s="24"/>
    </row>
    <row r="57" spans="2:16" x14ac:dyDescent="0.35">
      <c r="B57" s="312" t="str">
        <f>IF(Intro!$G$19="English",O57,P57)</f>
        <v>Event 2</v>
      </c>
      <c r="C57" s="309"/>
      <c r="D57" s="309"/>
      <c r="E57" s="287"/>
      <c r="F57" s="288"/>
      <c r="G57" s="293"/>
      <c r="H57" s="294"/>
      <c r="I57" s="294"/>
      <c r="J57" s="294"/>
      <c r="K57" s="294"/>
      <c r="L57" s="295"/>
      <c r="O57" s="24" t="s">
        <v>115</v>
      </c>
      <c r="P57" s="24" t="s">
        <v>116</v>
      </c>
    </row>
    <row r="58" spans="2:16" x14ac:dyDescent="0.35">
      <c r="B58" s="313"/>
      <c r="C58" s="310"/>
      <c r="D58" s="310"/>
      <c r="E58" s="289"/>
      <c r="F58" s="290"/>
      <c r="G58" s="296"/>
      <c r="H58" s="297"/>
      <c r="I58" s="297"/>
      <c r="J58" s="297"/>
      <c r="K58" s="297"/>
      <c r="L58" s="298"/>
      <c r="O58" s="24"/>
      <c r="P58" s="24"/>
    </row>
    <row r="59" spans="2:16" x14ac:dyDescent="0.35">
      <c r="B59" s="313"/>
      <c r="C59" s="310"/>
      <c r="D59" s="310"/>
      <c r="E59" s="289"/>
      <c r="F59" s="290"/>
      <c r="G59" s="296"/>
      <c r="H59" s="297"/>
      <c r="I59" s="297"/>
      <c r="J59" s="297"/>
      <c r="K59" s="297"/>
      <c r="L59" s="298"/>
      <c r="O59" s="24"/>
      <c r="P59" s="24"/>
    </row>
    <row r="60" spans="2:16" x14ac:dyDescent="0.35">
      <c r="B60" s="313"/>
      <c r="C60" s="310"/>
      <c r="D60" s="310"/>
      <c r="E60" s="289"/>
      <c r="F60" s="290"/>
      <c r="G60" s="296"/>
      <c r="H60" s="297"/>
      <c r="I60" s="297"/>
      <c r="J60" s="297"/>
      <c r="K60" s="297"/>
      <c r="L60" s="298"/>
      <c r="O60" s="24"/>
      <c r="P60" s="24"/>
    </row>
    <row r="61" spans="2:16" x14ac:dyDescent="0.35">
      <c r="B61" s="313"/>
      <c r="C61" s="310"/>
      <c r="D61" s="310"/>
      <c r="E61" s="289"/>
      <c r="F61" s="290"/>
      <c r="G61" s="296"/>
      <c r="H61" s="297"/>
      <c r="I61" s="297"/>
      <c r="J61" s="297"/>
      <c r="K61" s="297"/>
      <c r="L61" s="298"/>
      <c r="O61" s="24"/>
      <c r="P61" s="24"/>
    </row>
    <row r="62" spans="2:16" x14ac:dyDescent="0.35">
      <c r="B62" s="313"/>
      <c r="C62" s="310"/>
      <c r="D62" s="310"/>
      <c r="E62" s="289"/>
      <c r="F62" s="290"/>
      <c r="G62" s="296"/>
      <c r="H62" s="297"/>
      <c r="I62" s="297"/>
      <c r="J62" s="297"/>
      <c r="K62" s="297"/>
      <c r="L62" s="298"/>
      <c r="O62" s="24"/>
      <c r="P62" s="24"/>
    </row>
    <row r="63" spans="2:16" x14ac:dyDescent="0.35">
      <c r="B63" s="313"/>
      <c r="C63" s="310"/>
      <c r="D63" s="310"/>
      <c r="E63" s="289"/>
      <c r="F63" s="290"/>
      <c r="G63" s="296"/>
      <c r="H63" s="297"/>
      <c r="I63" s="297"/>
      <c r="J63" s="297"/>
      <c r="K63" s="297"/>
      <c r="L63" s="298"/>
      <c r="O63" s="24"/>
      <c r="P63" s="24"/>
    </row>
    <row r="64" spans="2:16" x14ac:dyDescent="0.35">
      <c r="B64" s="313"/>
      <c r="C64" s="310"/>
      <c r="D64" s="310"/>
      <c r="E64" s="289"/>
      <c r="F64" s="290"/>
      <c r="G64" s="296"/>
      <c r="H64" s="297"/>
      <c r="I64" s="297"/>
      <c r="J64" s="297"/>
      <c r="K64" s="297"/>
      <c r="L64" s="298"/>
      <c r="O64" s="24"/>
      <c r="P64" s="24"/>
    </row>
    <row r="65" spans="2:16" x14ac:dyDescent="0.35">
      <c r="B65" s="313"/>
      <c r="C65" s="310"/>
      <c r="D65" s="310"/>
      <c r="E65" s="289"/>
      <c r="F65" s="290"/>
      <c r="G65" s="296"/>
      <c r="H65" s="297"/>
      <c r="I65" s="297"/>
      <c r="J65" s="297"/>
      <c r="K65" s="297"/>
      <c r="L65" s="298"/>
      <c r="O65" s="24"/>
      <c r="P65" s="24"/>
    </row>
    <row r="66" spans="2:16" x14ac:dyDescent="0.35">
      <c r="B66" s="313"/>
      <c r="C66" s="310"/>
      <c r="D66" s="310"/>
      <c r="E66" s="289"/>
      <c r="F66" s="290"/>
      <c r="G66" s="296"/>
      <c r="H66" s="297"/>
      <c r="I66" s="297"/>
      <c r="J66" s="297"/>
      <c r="K66" s="297"/>
      <c r="L66" s="298"/>
      <c r="O66" s="24"/>
      <c r="P66" s="24"/>
    </row>
    <row r="67" spans="2:16" x14ac:dyDescent="0.35">
      <c r="B67" s="313"/>
      <c r="C67" s="310"/>
      <c r="D67" s="310"/>
      <c r="E67" s="289"/>
      <c r="F67" s="290"/>
      <c r="G67" s="296"/>
      <c r="H67" s="297"/>
      <c r="I67" s="297"/>
      <c r="J67" s="297"/>
      <c r="K67" s="297"/>
      <c r="L67" s="298"/>
      <c r="O67" s="24"/>
      <c r="P67" s="24"/>
    </row>
    <row r="68" spans="2:16" x14ac:dyDescent="0.35">
      <c r="B68" s="314"/>
      <c r="C68" s="311"/>
      <c r="D68" s="311"/>
      <c r="E68" s="291"/>
      <c r="F68" s="292"/>
      <c r="G68" s="299"/>
      <c r="H68" s="300"/>
      <c r="I68" s="300"/>
      <c r="J68" s="300"/>
      <c r="K68" s="300"/>
      <c r="L68" s="301"/>
      <c r="O68" s="24"/>
      <c r="P68" s="24"/>
    </row>
    <row r="69" spans="2:16" x14ac:dyDescent="0.35">
      <c r="B69" s="312" t="str">
        <f>IF(Intro!$G$19="English",O69,P69)</f>
        <v>Event 3</v>
      </c>
      <c r="C69" s="309"/>
      <c r="D69" s="309"/>
      <c r="E69" s="287"/>
      <c r="F69" s="288"/>
      <c r="G69" s="293"/>
      <c r="H69" s="294"/>
      <c r="I69" s="294"/>
      <c r="J69" s="294"/>
      <c r="K69" s="294"/>
      <c r="L69" s="295"/>
      <c r="O69" s="24" t="s">
        <v>117</v>
      </c>
      <c r="P69" s="24" t="s">
        <v>118</v>
      </c>
    </row>
    <row r="70" spans="2:16" x14ac:dyDescent="0.35">
      <c r="B70" s="313"/>
      <c r="C70" s="310"/>
      <c r="D70" s="310"/>
      <c r="E70" s="289"/>
      <c r="F70" s="290"/>
      <c r="G70" s="296"/>
      <c r="H70" s="297"/>
      <c r="I70" s="297"/>
      <c r="J70" s="297"/>
      <c r="K70" s="297"/>
      <c r="L70" s="298"/>
      <c r="O70" s="24"/>
      <c r="P70" s="24"/>
    </row>
    <row r="71" spans="2:16" x14ac:dyDescent="0.35">
      <c r="B71" s="313"/>
      <c r="C71" s="310"/>
      <c r="D71" s="310"/>
      <c r="E71" s="289"/>
      <c r="F71" s="290"/>
      <c r="G71" s="296"/>
      <c r="H71" s="297"/>
      <c r="I71" s="297"/>
      <c r="J71" s="297"/>
      <c r="K71" s="297"/>
      <c r="L71" s="298"/>
      <c r="O71" s="24"/>
      <c r="P71" s="24"/>
    </row>
    <row r="72" spans="2:16" x14ac:dyDescent="0.35">
      <c r="B72" s="313"/>
      <c r="C72" s="310"/>
      <c r="D72" s="310"/>
      <c r="E72" s="289"/>
      <c r="F72" s="290"/>
      <c r="G72" s="296"/>
      <c r="H72" s="297"/>
      <c r="I72" s="297"/>
      <c r="J72" s="297"/>
      <c r="K72" s="297"/>
      <c r="L72" s="298"/>
      <c r="O72" s="24"/>
      <c r="P72" s="24"/>
    </row>
    <row r="73" spans="2:16" x14ac:dyDescent="0.35">
      <c r="B73" s="313"/>
      <c r="C73" s="310"/>
      <c r="D73" s="310"/>
      <c r="E73" s="289"/>
      <c r="F73" s="290"/>
      <c r="G73" s="296"/>
      <c r="H73" s="297"/>
      <c r="I73" s="297"/>
      <c r="J73" s="297"/>
      <c r="K73" s="297"/>
      <c r="L73" s="298"/>
      <c r="O73" s="24"/>
      <c r="P73" s="24"/>
    </row>
    <row r="74" spans="2:16" x14ac:dyDescent="0.35">
      <c r="B74" s="313"/>
      <c r="C74" s="310"/>
      <c r="D74" s="310"/>
      <c r="E74" s="289"/>
      <c r="F74" s="290"/>
      <c r="G74" s="296"/>
      <c r="H74" s="297"/>
      <c r="I74" s="297"/>
      <c r="J74" s="297"/>
      <c r="K74" s="297"/>
      <c r="L74" s="298"/>
      <c r="O74" s="24"/>
      <c r="P74" s="24"/>
    </row>
    <row r="75" spans="2:16" x14ac:dyDescent="0.35">
      <c r="B75" s="313"/>
      <c r="C75" s="310"/>
      <c r="D75" s="310"/>
      <c r="E75" s="289"/>
      <c r="F75" s="290"/>
      <c r="G75" s="296"/>
      <c r="H75" s="297"/>
      <c r="I75" s="297"/>
      <c r="J75" s="297"/>
      <c r="K75" s="297"/>
      <c r="L75" s="298"/>
      <c r="O75" s="24"/>
      <c r="P75" s="24"/>
    </row>
    <row r="76" spans="2:16" x14ac:dyDescent="0.35">
      <c r="B76" s="313"/>
      <c r="C76" s="310"/>
      <c r="D76" s="310"/>
      <c r="E76" s="289"/>
      <c r="F76" s="290"/>
      <c r="G76" s="296"/>
      <c r="H76" s="297"/>
      <c r="I76" s="297"/>
      <c r="J76" s="297"/>
      <c r="K76" s="297"/>
      <c r="L76" s="298"/>
      <c r="O76" s="24"/>
      <c r="P76" s="24"/>
    </row>
    <row r="77" spans="2:16" x14ac:dyDescent="0.35">
      <c r="B77" s="313"/>
      <c r="C77" s="310"/>
      <c r="D77" s="310"/>
      <c r="E77" s="289"/>
      <c r="F77" s="290"/>
      <c r="G77" s="296"/>
      <c r="H77" s="297"/>
      <c r="I77" s="297"/>
      <c r="J77" s="297"/>
      <c r="K77" s="297"/>
      <c r="L77" s="298"/>
      <c r="O77" s="24"/>
      <c r="P77" s="24"/>
    </row>
    <row r="78" spans="2:16" x14ac:dyDescent="0.35">
      <c r="B78" s="313"/>
      <c r="C78" s="310"/>
      <c r="D78" s="310"/>
      <c r="E78" s="289"/>
      <c r="F78" s="290"/>
      <c r="G78" s="296"/>
      <c r="H78" s="297"/>
      <c r="I78" s="297"/>
      <c r="J78" s="297"/>
      <c r="K78" s="297"/>
      <c r="L78" s="298"/>
      <c r="O78" s="24"/>
      <c r="P78" s="24"/>
    </row>
    <row r="79" spans="2:16" x14ac:dyDescent="0.35">
      <c r="B79" s="313"/>
      <c r="C79" s="310"/>
      <c r="D79" s="310"/>
      <c r="E79" s="289"/>
      <c r="F79" s="290"/>
      <c r="G79" s="296"/>
      <c r="H79" s="297"/>
      <c r="I79" s="297"/>
      <c r="J79" s="297"/>
      <c r="K79" s="297"/>
      <c r="L79" s="298"/>
      <c r="O79" s="24"/>
      <c r="P79" s="24"/>
    </row>
    <row r="80" spans="2:16" x14ac:dyDescent="0.35">
      <c r="B80" s="314"/>
      <c r="C80" s="311"/>
      <c r="D80" s="311"/>
      <c r="E80" s="291"/>
      <c r="F80" s="292"/>
      <c r="G80" s="299"/>
      <c r="H80" s="300"/>
      <c r="I80" s="300"/>
      <c r="J80" s="300"/>
      <c r="K80" s="300"/>
      <c r="L80" s="301"/>
      <c r="O80" s="24"/>
      <c r="P80" s="24"/>
    </row>
    <row r="81" spans="2:16" x14ac:dyDescent="0.35">
      <c r="B81" s="312" t="str">
        <f>IF(Intro!$G$19="English",O81,P81)</f>
        <v>Event 4</v>
      </c>
      <c r="C81" s="309"/>
      <c r="D81" s="309"/>
      <c r="E81" s="287"/>
      <c r="F81" s="288"/>
      <c r="G81" s="293"/>
      <c r="H81" s="294"/>
      <c r="I81" s="294"/>
      <c r="J81" s="294"/>
      <c r="K81" s="294"/>
      <c r="L81" s="295"/>
      <c r="O81" s="24" t="s">
        <v>119</v>
      </c>
      <c r="P81" s="24" t="s">
        <v>120</v>
      </c>
    </row>
    <row r="82" spans="2:16" x14ac:dyDescent="0.35">
      <c r="B82" s="313"/>
      <c r="C82" s="310"/>
      <c r="D82" s="310"/>
      <c r="E82" s="289"/>
      <c r="F82" s="290"/>
      <c r="G82" s="296"/>
      <c r="H82" s="297"/>
      <c r="I82" s="297"/>
      <c r="J82" s="297"/>
      <c r="K82" s="297"/>
      <c r="L82" s="298"/>
      <c r="O82" s="24"/>
      <c r="P82" s="24"/>
    </row>
    <row r="83" spans="2:16" x14ac:dyDescent="0.35">
      <c r="B83" s="313"/>
      <c r="C83" s="310"/>
      <c r="D83" s="310"/>
      <c r="E83" s="289"/>
      <c r="F83" s="290"/>
      <c r="G83" s="296"/>
      <c r="H83" s="297"/>
      <c r="I83" s="297"/>
      <c r="J83" s="297"/>
      <c r="K83" s="297"/>
      <c r="L83" s="298"/>
      <c r="O83" s="24"/>
      <c r="P83" s="24"/>
    </row>
    <row r="84" spans="2:16" x14ac:dyDescent="0.35">
      <c r="B84" s="313"/>
      <c r="C84" s="310"/>
      <c r="D84" s="310"/>
      <c r="E84" s="289"/>
      <c r="F84" s="290"/>
      <c r="G84" s="296"/>
      <c r="H84" s="297"/>
      <c r="I84" s="297"/>
      <c r="J84" s="297"/>
      <c r="K84" s="297"/>
      <c r="L84" s="298"/>
      <c r="O84" s="24"/>
      <c r="P84" s="24"/>
    </row>
    <row r="85" spans="2:16" x14ac:dyDescent="0.35">
      <c r="B85" s="313"/>
      <c r="C85" s="310"/>
      <c r="D85" s="310"/>
      <c r="E85" s="289"/>
      <c r="F85" s="290"/>
      <c r="G85" s="296"/>
      <c r="H85" s="297"/>
      <c r="I85" s="297"/>
      <c r="J85" s="297"/>
      <c r="K85" s="297"/>
      <c r="L85" s="298"/>
      <c r="O85" s="24"/>
      <c r="P85" s="24"/>
    </row>
    <row r="86" spans="2:16" x14ac:dyDescent="0.35">
      <c r="B86" s="313"/>
      <c r="C86" s="310"/>
      <c r="D86" s="310"/>
      <c r="E86" s="289"/>
      <c r="F86" s="290"/>
      <c r="G86" s="296"/>
      <c r="H86" s="297"/>
      <c r="I86" s="297"/>
      <c r="J86" s="297"/>
      <c r="K86" s="297"/>
      <c r="L86" s="298"/>
      <c r="O86" s="24"/>
      <c r="P86" s="24"/>
    </row>
    <row r="87" spans="2:16" x14ac:dyDescent="0.35">
      <c r="B87" s="313"/>
      <c r="C87" s="310"/>
      <c r="D87" s="310"/>
      <c r="E87" s="289"/>
      <c r="F87" s="290"/>
      <c r="G87" s="296"/>
      <c r="H87" s="297"/>
      <c r="I87" s="297"/>
      <c r="J87" s="297"/>
      <c r="K87" s="297"/>
      <c r="L87" s="298"/>
      <c r="O87" s="24"/>
      <c r="P87" s="24"/>
    </row>
    <row r="88" spans="2:16" x14ac:dyDescent="0.35">
      <c r="B88" s="313"/>
      <c r="C88" s="310"/>
      <c r="D88" s="310"/>
      <c r="E88" s="289"/>
      <c r="F88" s="290"/>
      <c r="G88" s="296"/>
      <c r="H88" s="297"/>
      <c r="I88" s="297"/>
      <c r="J88" s="297"/>
      <c r="K88" s="297"/>
      <c r="L88" s="298"/>
      <c r="O88" s="24"/>
      <c r="P88" s="24"/>
    </row>
    <row r="89" spans="2:16" x14ac:dyDescent="0.35">
      <c r="B89" s="313"/>
      <c r="C89" s="310"/>
      <c r="D89" s="310"/>
      <c r="E89" s="289"/>
      <c r="F89" s="290"/>
      <c r="G89" s="296"/>
      <c r="H89" s="297"/>
      <c r="I89" s="297"/>
      <c r="J89" s="297"/>
      <c r="K89" s="297"/>
      <c r="L89" s="298"/>
      <c r="O89" s="24"/>
      <c r="P89" s="24"/>
    </row>
    <row r="90" spans="2:16" x14ac:dyDescent="0.35">
      <c r="B90" s="313"/>
      <c r="C90" s="310"/>
      <c r="D90" s="310"/>
      <c r="E90" s="289"/>
      <c r="F90" s="290"/>
      <c r="G90" s="296"/>
      <c r="H90" s="297"/>
      <c r="I90" s="297"/>
      <c r="J90" s="297"/>
      <c r="K90" s="297"/>
      <c r="L90" s="298"/>
      <c r="O90" s="24"/>
      <c r="P90" s="24"/>
    </row>
    <row r="91" spans="2:16" x14ac:dyDescent="0.35">
      <c r="B91" s="313"/>
      <c r="C91" s="310"/>
      <c r="D91" s="310"/>
      <c r="E91" s="289"/>
      <c r="F91" s="290"/>
      <c r="G91" s="296"/>
      <c r="H91" s="297"/>
      <c r="I91" s="297"/>
      <c r="J91" s="297"/>
      <c r="K91" s="297"/>
      <c r="L91" s="298"/>
      <c r="O91" s="24"/>
      <c r="P91" s="24"/>
    </row>
    <row r="92" spans="2:16" x14ac:dyDescent="0.35">
      <c r="B92" s="314"/>
      <c r="C92" s="311"/>
      <c r="D92" s="311"/>
      <c r="E92" s="291"/>
      <c r="F92" s="292"/>
      <c r="G92" s="299"/>
      <c r="H92" s="300"/>
      <c r="I92" s="300"/>
      <c r="J92" s="300"/>
      <c r="K92" s="300"/>
      <c r="L92" s="301"/>
      <c r="O92" s="24"/>
      <c r="P92" s="24"/>
    </row>
    <row r="93" spans="2:16" x14ac:dyDescent="0.35">
      <c r="B93" s="312" t="str">
        <f>IF(Intro!$G$19="English",O93,P93)</f>
        <v>Event 5</v>
      </c>
      <c r="C93" s="309"/>
      <c r="D93" s="309"/>
      <c r="E93" s="287"/>
      <c r="F93" s="288"/>
      <c r="G93" s="293"/>
      <c r="H93" s="294"/>
      <c r="I93" s="294"/>
      <c r="J93" s="294"/>
      <c r="K93" s="294"/>
      <c r="L93" s="295"/>
      <c r="O93" s="24" t="s">
        <v>121</v>
      </c>
      <c r="P93" s="24" t="s">
        <v>122</v>
      </c>
    </row>
    <row r="94" spans="2:16" x14ac:dyDescent="0.35">
      <c r="B94" s="313"/>
      <c r="C94" s="310"/>
      <c r="D94" s="310"/>
      <c r="E94" s="289"/>
      <c r="F94" s="290"/>
      <c r="G94" s="296"/>
      <c r="H94" s="297"/>
      <c r="I94" s="297"/>
      <c r="J94" s="297"/>
      <c r="K94" s="297"/>
      <c r="L94" s="298"/>
      <c r="O94" s="24"/>
      <c r="P94" s="24"/>
    </row>
    <row r="95" spans="2:16" x14ac:dyDescent="0.35">
      <c r="B95" s="313"/>
      <c r="C95" s="310"/>
      <c r="D95" s="310"/>
      <c r="E95" s="289"/>
      <c r="F95" s="290"/>
      <c r="G95" s="296"/>
      <c r="H95" s="297"/>
      <c r="I95" s="297"/>
      <c r="J95" s="297"/>
      <c r="K95" s="297"/>
      <c r="L95" s="298"/>
      <c r="O95" s="24"/>
      <c r="P95" s="24"/>
    </row>
    <row r="96" spans="2:16" x14ac:dyDescent="0.35">
      <c r="B96" s="313"/>
      <c r="C96" s="310"/>
      <c r="D96" s="310"/>
      <c r="E96" s="289"/>
      <c r="F96" s="290"/>
      <c r="G96" s="296"/>
      <c r="H96" s="297"/>
      <c r="I96" s="297"/>
      <c r="J96" s="297"/>
      <c r="K96" s="297"/>
      <c r="L96" s="298"/>
      <c r="O96" s="24"/>
      <c r="P96" s="24"/>
    </row>
    <row r="97" spans="2:16" x14ac:dyDescent="0.35">
      <c r="B97" s="313"/>
      <c r="C97" s="310"/>
      <c r="D97" s="310"/>
      <c r="E97" s="289"/>
      <c r="F97" s="290"/>
      <c r="G97" s="296"/>
      <c r="H97" s="297"/>
      <c r="I97" s="297"/>
      <c r="J97" s="297"/>
      <c r="K97" s="297"/>
      <c r="L97" s="298"/>
      <c r="O97" s="24"/>
      <c r="P97" s="24"/>
    </row>
    <row r="98" spans="2:16" x14ac:dyDescent="0.35">
      <c r="B98" s="313"/>
      <c r="C98" s="310"/>
      <c r="D98" s="310"/>
      <c r="E98" s="289"/>
      <c r="F98" s="290"/>
      <c r="G98" s="296"/>
      <c r="H98" s="297"/>
      <c r="I98" s="297"/>
      <c r="J98" s="297"/>
      <c r="K98" s="297"/>
      <c r="L98" s="298"/>
      <c r="O98" s="24"/>
      <c r="P98" s="24"/>
    </row>
    <row r="99" spans="2:16" x14ac:dyDescent="0.35">
      <c r="B99" s="313"/>
      <c r="C99" s="310"/>
      <c r="D99" s="310"/>
      <c r="E99" s="289"/>
      <c r="F99" s="290"/>
      <c r="G99" s="296"/>
      <c r="H99" s="297"/>
      <c r="I99" s="297"/>
      <c r="J99" s="297"/>
      <c r="K99" s="297"/>
      <c r="L99" s="298"/>
      <c r="O99" s="24"/>
      <c r="P99" s="24"/>
    </row>
    <row r="100" spans="2:16" x14ac:dyDescent="0.35">
      <c r="B100" s="313"/>
      <c r="C100" s="310"/>
      <c r="D100" s="310"/>
      <c r="E100" s="289"/>
      <c r="F100" s="290"/>
      <c r="G100" s="296"/>
      <c r="H100" s="297"/>
      <c r="I100" s="297"/>
      <c r="J100" s="297"/>
      <c r="K100" s="297"/>
      <c r="L100" s="298"/>
      <c r="O100" s="24"/>
      <c r="P100" s="24"/>
    </row>
    <row r="101" spans="2:16" x14ac:dyDescent="0.35">
      <c r="B101" s="313"/>
      <c r="C101" s="310"/>
      <c r="D101" s="310"/>
      <c r="E101" s="289"/>
      <c r="F101" s="290"/>
      <c r="G101" s="296"/>
      <c r="H101" s="297"/>
      <c r="I101" s="297"/>
      <c r="J101" s="297"/>
      <c r="K101" s="297"/>
      <c r="L101" s="298"/>
      <c r="O101" s="24"/>
      <c r="P101" s="24"/>
    </row>
    <row r="102" spans="2:16" x14ac:dyDescent="0.35">
      <c r="B102" s="313"/>
      <c r="C102" s="310"/>
      <c r="D102" s="310"/>
      <c r="E102" s="289"/>
      <c r="F102" s="290"/>
      <c r="G102" s="296"/>
      <c r="H102" s="297"/>
      <c r="I102" s="297"/>
      <c r="J102" s="297"/>
      <c r="K102" s="297"/>
      <c r="L102" s="298"/>
      <c r="O102" s="24"/>
      <c r="P102" s="24"/>
    </row>
    <row r="103" spans="2:16" x14ac:dyDescent="0.35">
      <c r="B103" s="313"/>
      <c r="C103" s="310"/>
      <c r="D103" s="310"/>
      <c r="E103" s="289"/>
      <c r="F103" s="290"/>
      <c r="G103" s="296"/>
      <c r="H103" s="297"/>
      <c r="I103" s="297"/>
      <c r="J103" s="297"/>
      <c r="K103" s="297"/>
      <c r="L103" s="298"/>
    </row>
    <row r="104" spans="2:16" x14ac:dyDescent="0.35">
      <c r="B104" s="314"/>
      <c r="C104" s="311"/>
      <c r="D104" s="311"/>
      <c r="E104" s="291"/>
      <c r="F104" s="292"/>
      <c r="G104" s="299"/>
      <c r="H104" s="300"/>
      <c r="I104" s="300"/>
      <c r="J104" s="300"/>
      <c r="K104" s="300"/>
      <c r="L104" s="301"/>
    </row>
    <row r="120" spans="1:14" s="35" customFormat="1" x14ac:dyDescent="0.35">
      <c r="A120" s="52"/>
      <c r="B120" s="16"/>
      <c r="C120" s="16"/>
      <c r="N120" s="53"/>
    </row>
    <row r="121" spans="1:14" s="35" customFormat="1" x14ac:dyDescent="0.35">
      <c r="A121" s="52"/>
      <c r="B121" s="16"/>
      <c r="C121" s="16"/>
      <c r="N121" s="53"/>
    </row>
    <row r="122" spans="1:14" s="35" customFormat="1" x14ac:dyDescent="0.35">
      <c r="A122" s="52"/>
      <c r="B122" s="16"/>
      <c r="C122" s="16"/>
      <c r="N122" s="53"/>
    </row>
    <row r="123" spans="1:14" s="35" customFormat="1" x14ac:dyDescent="0.35">
      <c r="A123" s="52"/>
      <c r="B123" s="16"/>
      <c r="C123" s="16"/>
      <c r="N123" s="53"/>
    </row>
  </sheetData>
  <sheetProtection algorithmName="SHA-512" hashValue="Nv+6KSV4igQkoK1qOp+ADWuI05eQ++q/UFwYcco1YrJ4kuqUOlwmVzKbnBkkSxmwhiJBPu9Jts5nUUp/15juWw==" saltValue="aqL9pAEbOE1LM5VFXyQBtw==" spinCount="100000" sheet="1" objects="1" scenarios="1" selectLockedCells="1"/>
  <mergeCells count="69">
    <mergeCell ref="B15:L16"/>
    <mergeCell ref="B20:C20"/>
    <mergeCell ref="B21:C21"/>
    <mergeCell ref="I26:I27"/>
    <mergeCell ref="B34:C34"/>
    <mergeCell ref="I32:I33"/>
    <mergeCell ref="E32:E33"/>
    <mergeCell ref="F32:F33"/>
    <mergeCell ref="G32:G33"/>
    <mergeCell ref="H32:H33"/>
    <mergeCell ref="I18:I19"/>
    <mergeCell ref="B18:D19"/>
    <mergeCell ref="E18:E19"/>
    <mergeCell ref="F18:F19"/>
    <mergeCell ref="G18:G19"/>
    <mergeCell ref="H18:H19"/>
    <mergeCell ref="B4:L4"/>
    <mergeCell ref="B5:L5"/>
    <mergeCell ref="B6:L6"/>
    <mergeCell ref="B12:L12"/>
    <mergeCell ref="B13:L13"/>
    <mergeCell ref="B8:L8"/>
    <mergeCell ref="B9:L9"/>
    <mergeCell ref="B10:L10"/>
    <mergeCell ref="B22:C22"/>
    <mergeCell ref="B26:D27"/>
    <mergeCell ref="E69:F80"/>
    <mergeCell ref="G69:L80"/>
    <mergeCell ref="B40:L41"/>
    <mergeCell ref="C43:C44"/>
    <mergeCell ref="D43:D44"/>
    <mergeCell ref="E43:F44"/>
    <mergeCell ref="G43:L44"/>
    <mergeCell ref="B38:L38"/>
    <mergeCell ref="B35:C35"/>
    <mergeCell ref="E45:F56"/>
    <mergeCell ref="G45:L56"/>
    <mergeCell ref="B57:B68"/>
    <mergeCell ref="C57:C68"/>
    <mergeCell ref="D57:D68"/>
    <mergeCell ref="E93:F104"/>
    <mergeCell ref="G93:L104"/>
    <mergeCell ref="B81:B92"/>
    <mergeCell ref="C81:C92"/>
    <mergeCell ref="D81:D92"/>
    <mergeCell ref="E81:F92"/>
    <mergeCell ref="G81:L92"/>
    <mergeCell ref="B93:B104"/>
    <mergeCell ref="C93:C104"/>
    <mergeCell ref="D93:D104"/>
    <mergeCell ref="B69:B80"/>
    <mergeCell ref="C69:C80"/>
    <mergeCell ref="D69:D80"/>
    <mergeCell ref="B36:C36"/>
    <mergeCell ref="B45:B56"/>
    <mergeCell ref="E57:F68"/>
    <mergeCell ref="G57:L68"/>
    <mergeCell ref="B23:D23"/>
    <mergeCell ref="B24:D24"/>
    <mergeCell ref="B32:D33"/>
    <mergeCell ref="B28:C28"/>
    <mergeCell ref="B29:C29"/>
    <mergeCell ref="B30:C30"/>
    <mergeCell ref="C45:C56"/>
    <mergeCell ref="D45:D56"/>
    <mergeCell ref="E26:E27"/>
    <mergeCell ref="F26:F27"/>
    <mergeCell ref="G26:G27"/>
    <mergeCell ref="H26:H27"/>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6:I36 E30:I30 E22:I24"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0:I21 E28:I29 E34:I35"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election activeCell="B1" sqref="B1"/>
    </sheetView>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5" width="27.453125" style="3" hidden="1" customWidth="1"/>
    <col min="16" max="16" width="26.54296875" style="3" hidden="1" customWidth="1"/>
    <col min="17" max="17" width="9.453125" style="3" customWidth="1"/>
    <col min="18" max="16384" width="9.453125" style="3"/>
  </cols>
  <sheetData>
    <row r="1" spans="1:16" x14ac:dyDescent="0.35">
      <c r="O1" s="14" t="s">
        <v>275</v>
      </c>
      <c r="P1" s="14" t="s">
        <v>275</v>
      </c>
    </row>
    <row r="2" spans="1:16" x14ac:dyDescent="0.35">
      <c r="B2" s="15" t="str">
        <f>Pro!B2</f>
        <v>PROTECTED</v>
      </c>
      <c r="C2" s="15"/>
      <c r="O2" s="1" t="s">
        <v>69</v>
      </c>
      <c r="P2" s="14" t="s">
        <v>79</v>
      </c>
    </row>
    <row r="3" spans="1:16" x14ac:dyDescent="0.35">
      <c r="B3" s="6"/>
      <c r="C3" s="6"/>
      <c r="O3" s="1"/>
      <c r="P3" s="1"/>
    </row>
    <row r="4" spans="1:16" s="1" customFormat="1" ht="14.15" customHeight="1" x14ac:dyDescent="0.35">
      <c r="A4" s="16"/>
      <c r="B4" s="212" t="str">
        <f>Info!B4</f>
        <v>UNIONS' QUESTIONNAIRE</v>
      </c>
      <c r="C4" s="213"/>
      <c r="D4" s="213"/>
      <c r="E4" s="213"/>
      <c r="F4" s="213"/>
      <c r="G4" s="213"/>
      <c r="H4" s="213"/>
      <c r="I4" s="213"/>
      <c r="J4" s="213"/>
      <c r="K4" s="213"/>
      <c r="L4" s="214"/>
      <c r="M4" s="10"/>
      <c r="N4" s="10"/>
      <c r="O4" s="9"/>
      <c r="P4" s="9"/>
    </row>
    <row r="5" spans="1:16" s="1" customFormat="1" x14ac:dyDescent="0.35">
      <c r="A5" s="16"/>
      <c r="B5" s="215" t="str">
        <f>Info!B5</f>
        <v>NQ-2026-001</v>
      </c>
      <c r="C5" s="216"/>
      <c r="D5" s="216"/>
      <c r="E5" s="216"/>
      <c r="F5" s="216"/>
      <c r="G5" s="216"/>
      <c r="H5" s="216"/>
      <c r="I5" s="216"/>
      <c r="J5" s="216"/>
      <c r="K5" s="216"/>
      <c r="L5" s="217"/>
      <c r="M5" s="10"/>
      <c r="N5" s="10"/>
      <c r="O5" s="9"/>
      <c r="P5" s="9"/>
    </row>
    <row r="6" spans="1:16" s="9" customFormat="1" ht="14.15" customHeight="1" x14ac:dyDescent="0.35">
      <c r="A6" s="16"/>
      <c r="B6" s="218" t="str">
        <f>Info!B6</f>
        <v>OIL AND GAS WELL CASING</v>
      </c>
      <c r="C6" s="219"/>
      <c r="D6" s="219"/>
      <c r="E6" s="219"/>
      <c r="F6" s="219"/>
      <c r="G6" s="219"/>
      <c r="H6" s="219"/>
      <c r="I6" s="219"/>
      <c r="J6" s="219"/>
      <c r="K6" s="219"/>
      <c r="L6" s="220"/>
      <c r="O6" s="17"/>
      <c r="P6" s="17"/>
    </row>
    <row r="7" spans="1:16" s="9" customFormat="1" x14ac:dyDescent="0.35">
      <c r="A7" s="16"/>
      <c r="B7" s="18"/>
      <c r="C7" s="18"/>
      <c r="D7" s="19"/>
      <c r="E7" s="19"/>
      <c r="F7" s="19"/>
      <c r="G7" s="19"/>
      <c r="H7" s="19"/>
      <c r="I7" s="19"/>
      <c r="J7" s="19"/>
      <c r="K7" s="19"/>
      <c r="L7" s="19"/>
      <c r="O7" s="17"/>
      <c r="P7" s="17"/>
    </row>
    <row r="8" spans="1:16" x14ac:dyDescent="0.35">
      <c r="B8" s="137" t="str">
        <f>IF(Intro!$G$19="English",O8,P8)</f>
        <v>PROTECTED COMMENTS</v>
      </c>
      <c r="C8" s="138"/>
      <c r="D8" s="138"/>
      <c r="E8" s="138"/>
      <c r="F8" s="138"/>
      <c r="G8" s="138"/>
      <c r="H8" s="138"/>
      <c r="I8" s="138"/>
      <c r="J8" s="138"/>
      <c r="K8" s="138"/>
      <c r="L8" s="139"/>
      <c r="O8" s="3" t="s">
        <v>64</v>
      </c>
      <c r="P8" s="3" t="s">
        <v>175</v>
      </c>
    </row>
    <row r="9" spans="1:16" x14ac:dyDescent="0.35">
      <c r="B9" s="20"/>
      <c r="C9" s="21"/>
      <c r="D9" s="22"/>
      <c r="E9" s="22"/>
      <c r="F9" s="22"/>
      <c r="G9" s="22"/>
      <c r="H9" s="22"/>
      <c r="I9" s="22"/>
      <c r="J9" s="22"/>
      <c r="K9" s="22"/>
      <c r="L9" s="23"/>
    </row>
    <row r="10" spans="1:16" x14ac:dyDescent="0.35">
      <c r="B10" s="125" t="str">
        <f>AddPub!B10</f>
        <v>Should your firm wish to add any comments related to its responses, submit them here. Be sure to indicate the question number being commented on.</v>
      </c>
      <c r="C10" s="126"/>
      <c r="D10" s="126"/>
      <c r="E10" s="126"/>
      <c r="F10" s="126"/>
      <c r="G10" s="126"/>
      <c r="H10" s="126"/>
      <c r="I10" s="126"/>
      <c r="J10" s="126"/>
      <c r="K10" s="126"/>
      <c r="L10" s="127"/>
      <c r="O10" s="24"/>
    </row>
    <row r="11" spans="1:16" x14ac:dyDescent="0.35">
      <c r="B11" s="37"/>
      <c r="C11" s="21"/>
      <c r="D11" s="22"/>
      <c r="E11" s="22"/>
      <c r="F11" s="22"/>
      <c r="G11" s="22"/>
      <c r="H11" s="22"/>
      <c r="I11" s="22"/>
      <c r="J11" s="22"/>
      <c r="K11" s="22"/>
      <c r="L11" s="23"/>
      <c r="O11" s="24"/>
    </row>
    <row r="12" spans="1:16" x14ac:dyDescent="0.35">
      <c r="B12" s="79"/>
      <c r="C12" s="21"/>
      <c r="D12" s="91" t="str">
        <f>AddPub!D12</f>
        <v>Tab and Question</v>
      </c>
      <c r="E12" s="285" t="str">
        <f>AddPub!E12</f>
        <v>Comments</v>
      </c>
      <c r="F12" s="285"/>
      <c r="G12" s="285"/>
      <c r="H12" s="285"/>
      <c r="I12" s="285"/>
      <c r="J12" s="285"/>
      <c r="K12" s="285"/>
      <c r="L12" s="286"/>
      <c r="O12" s="24"/>
    </row>
    <row r="13" spans="1:16" x14ac:dyDescent="0.35">
      <c r="B13" s="275" t="str">
        <f>AddPub!B13</f>
        <v>Comment 1</v>
      </c>
      <c r="C13" s="276"/>
      <c r="D13" s="279"/>
      <c r="E13" s="281"/>
      <c r="F13" s="281"/>
      <c r="G13" s="281"/>
      <c r="H13" s="281"/>
      <c r="I13" s="281"/>
      <c r="J13" s="281"/>
      <c r="K13" s="281"/>
      <c r="L13" s="282"/>
      <c r="O13" s="24"/>
    </row>
    <row r="14" spans="1:16" x14ac:dyDescent="0.35">
      <c r="B14" s="275"/>
      <c r="C14" s="276"/>
      <c r="D14" s="279"/>
      <c r="E14" s="281"/>
      <c r="F14" s="281"/>
      <c r="G14" s="281"/>
      <c r="H14" s="281"/>
      <c r="I14" s="281"/>
      <c r="J14" s="281"/>
      <c r="K14" s="281"/>
      <c r="L14" s="282"/>
      <c r="O14" s="24"/>
    </row>
    <row r="15" spans="1:16" x14ac:dyDescent="0.35">
      <c r="B15" s="275"/>
      <c r="C15" s="276"/>
      <c r="D15" s="279"/>
      <c r="E15" s="281"/>
      <c r="F15" s="281"/>
      <c r="G15" s="281"/>
      <c r="H15" s="281"/>
      <c r="I15" s="281"/>
      <c r="J15" s="281"/>
      <c r="K15" s="281"/>
      <c r="L15" s="282"/>
      <c r="O15" s="24"/>
    </row>
    <row r="16" spans="1:16" x14ac:dyDescent="0.35">
      <c r="B16" s="275"/>
      <c r="C16" s="276"/>
      <c r="D16" s="279"/>
      <c r="E16" s="281"/>
      <c r="F16" s="281"/>
      <c r="G16" s="281"/>
      <c r="H16" s="281"/>
      <c r="I16" s="281"/>
      <c r="J16" s="281"/>
      <c r="K16" s="281"/>
      <c r="L16" s="282"/>
      <c r="O16" s="24"/>
    </row>
    <row r="17" spans="2:16" x14ac:dyDescent="0.35">
      <c r="B17" s="275"/>
      <c r="C17" s="276"/>
      <c r="D17" s="279"/>
      <c r="E17" s="281"/>
      <c r="F17" s="281"/>
      <c r="G17" s="281"/>
      <c r="H17" s="281"/>
      <c r="I17" s="281"/>
      <c r="J17" s="281"/>
      <c r="K17" s="281"/>
      <c r="L17" s="282"/>
      <c r="O17" s="24"/>
    </row>
    <row r="18" spans="2:16" x14ac:dyDescent="0.35">
      <c r="B18" s="275"/>
      <c r="C18" s="276"/>
      <c r="D18" s="279"/>
      <c r="E18" s="281"/>
      <c r="F18" s="281"/>
      <c r="G18" s="281"/>
      <c r="H18" s="281"/>
      <c r="I18" s="281"/>
      <c r="J18" s="281"/>
      <c r="K18" s="281"/>
      <c r="L18" s="282"/>
      <c r="O18" s="24"/>
    </row>
    <row r="19" spans="2:16" x14ac:dyDescent="0.35">
      <c r="B19" s="275"/>
      <c r="C19" s="276"/>
      <c r="D19" s="279"/>
      <c r="E19" s="281"/>
      <c r="F19" s="281"/>
      <c r="G19" s="281"/>
      <c r="H19" s="281"/>
      <c r="I19" s="281"/>
      <c r="J19" s="281"/>
      <c r="K19" s="281"/>
      <c r="L19" s="282"/>
      <c r="O19" s="24"/>
    </row>
    <row r="20" spans="2:16" x14ac:dyDescent="0.35">
      <c r="B20" s="275"/>
      <c r="C20" s="276"/>
      <c r="D20" s="279"/>
      <c r="E20" s="281"/>
      <c r="F20" s="281"/>
      <c r="G20" s="281"/>
      <c r="H20" s="281"/>
      <c r="I20" s="281"/>
      <c r="J20" s="281"/>
      <c r="K20" s="281"/>
      <c r="L20" s="282"/>
      <c r="O20" s="24"/>
    </row>
    <row r="21" spans="2:16" x14ac:dyDescent="0.35">
      <c r="B21" s="275"/>
      <c r="C21" s="276"/>
      <c r="D21" s="279"/>
      <c r="E21" s="281"/>
      <c r="F21" s="281"/>
      <c r="G21" s="281"/>
      <c r="H21" s="281"/>
      <c r="I21" s="281"/>
      <c r="J21" s="281"/>
      <c r="K21" s="281"/>
      <c r="L21" s="282"/>
      <c r="O21" s="24"/>
    </row>
    <row r="22" spans="2:16" x14ac:dyDescent="0.35">
      <c r="B22" s="275"/>
      <c r="C22" s="276"/>
      <c r="D22" s="279"/>
      <c r="E22" s="281"/>
      <c r="F22" s="281"/>
      <c r="G22" s="281"/>
      <c r="H22" s="281"/>
      <c r="I22" s="281"/>
      <c r="J22" s="281"/>
      <c r="K22" s="281"/>
      <c r="L22" s="282"/>
      <c r="O22" s="24"/>
    </row>
    <row r="23" spans="2:16" x14ac:dyDescent="0.35">
      <c r="B23" s="275" t="str">
        <f>AddPub!B23</f>
        <v>Comment 2</v>
      </c>
      <c r="C23" s="276"/>
      <c r="D23" s="279"/>
      <c r="E23" s="281"/>
      <c r="F23" s="281"/>
      <c r="G23" s="281"/>
      <c r="H23" s="281"/>
      <c r="I23" s="281"/>
      <c r="J23" s="281"/>
      <c r="K23" s="281"/>
      <c r="L23" s="282"/>
      <c r="O23" s="24"/>
    </row>
    <row r="24" spans="2:16" x14ac:dyDescent="0.35">
      <c r="B24" s="275"/>
      <c r="C24" s="276"/>
      <c r="D24" s="279"/>
      <c r="E24" s="281"/>
      <c r="F24" s="281"/>
      <c r="G24" s="281"/>
      <c r="H24" s="281"/>
      <c r="I24" s="281"/>
      <c r="J24" s="281"/>
      <c r="K24" s="281"/>
      <c r="L24" s="282"/>
    </row>
    <row r="25" spans="2:16" x14ac:dyDescent="0.35">
      <c r="B25" s="275"/>
      <c r="C25" s="276"/>
      <c r="D25" s="279"/>
      <c r="E25" s="281"/>
      <c r="F25" s="281"/>
      <c r="G25" s="281"/>
      <c r="H25" s="281"/>
      <c r="I25" s="281"/>
      <c r="J25" s="281"/>
      <c r="K25" s="281"/>
      <c r="L25" s="282"/>
    </row>
    <row r="26" spans="2:16" x14ac:dyDescent="0.35">
      <c r="B26" s="275"/>
      <c r="C26" s="276"/>
      <c r="D26" s="279"/>
      <c r="E26" s="281"/>
      <c r="F26" s="281"/>
      <c r="G26" s="281"/>
      <c r="H26" s="281"/>
      <c r="I26" s="281"/>
      <c r="J26" s="281"/>
      <c r="K26" s="281"/>
      <c r="L26" s="282"/>
      <c r="O26" s="24"/>
    </row>
    <row r="27" spans="2:16" x14ac:dyDescent="0.35">
      <c r="B27" s="275"/>
      <c r="C27" s="276"/>
      <c r="D27" s="279"/>
      <c r="E27" s="281"/>
      <c r="F27" s="281"/>
      <c r="G27" s="281"/>
      <c r="H27" s="281"/>
      <c r="I27" s="281"/>
      <c r="J27" s="281"/>
      <c r="K27" s="281"/>
      <c r="L27" s="282"/>
      <c r="O27" s="24"/>
    </row>
    <row r="28" spans="2:16" x14ac:dyDescent="0.35">
      <c r="B28" s="275"/>
      <c r="C28" s="276"/>
      <c r="D28" s="279"/>
      <c r="E28" s="281"/>
      <c r="F28" s="281"/>
      <c r="G28" s="281"/>
      <c r="H28" s="281"/>
      <c r="I28" s="281"/>
      <c r="J28" s="281"/>
      <c r="K28" s="281"/>
      <c r="L28" s="282"/>
    </row>
    <row r="29" spans="2:16" x14ac:dyDescent="0.35">
      <c r="B29" s="275"/>
      <c r="C29" s="276"/>
      <c r="D29" s="279"/>
      <c r="E29" s="281"/>
      <c r="F29" s="281"/>
      <c r="G29" s="281"/>
      <c r="H29" s="281"/>
      <c r="I29" s="281"/>
      <c r="J29" s="281"/>
      <c r="K29" s="281"/>
      <c r="L29" s="282"/>
      <c r="O29" s="35"/>
      <c r="P29" s="35"/>
    </row>
    <row r="30" spans="2:16" x14ac:dyDescent="0.35">
      <c r="B30" s="275"/>
      <c r="C30" s="276"/>
      <c r="D30" s="279"/>
      <c r="E30" s="281"/>
      <c r="F30" s="281"/>
      <c r="G30" s="281"/>
      <c r="H30" s="281"/>
      <c r="I30" s="281"/>
      <c r="J30" s="281"/>
      <c r="K30" s="281"/>
      <c r="L30" s="282"/>
      <c r="O30" s="24"/>
    </row>
    <row r="31" spans="2:16" x14ac:dyDescent="0.35">
      <c r="B31" s="275"/>
      <c r="C31" s="276"/>
      <c r="D31" s="279"/>
      <c r="E31" s="281"/>
      <c r="F31" s="281"/>
      <c r="G31" s="281"/>
      <c r="H31" s="281"/>
      <c r="I31" s="281"/>
      <c r="J31" s="281"/>
      <c r="K31" s="281"/>
      <c r="L31" s="282"/>
      <c r="O31" s="24"/>
    </row>
    <row r="32" spans="2:16" x14ac:dyDescent="0.35">
      <c r="B32" s="275"/>
      <c r="C32" s="276"/>
      <c r="D32" s="279"/>
      <c r="E32" s="281"/>
      <c r="F32" s="281"/>
      <c r="G32" s="281"/>
      <c r="H32" s="281"/>
      <c r="I32" s="281"/>
      <c r="J32" s="281"/>
      <c r="K32" s="281"/>
      <c r="L32" s="282"/>
      <c r="O32" s="24"/>
    </row>
    <row r="33" spans="2:15" x14ac:dyDescent="0.35">
      <c r="B33" s="275" t="str">
        <f>AddPub!B33</f>
        <v>Comment 3</v>
      </c>
      <c r="C33" s="276"/>
      <c r="D33" s="279"/>
      <c r="E33" s="281"/>
      <c r="F33" s="281"/>
      <c r="G33" s="281"/>
      <c r="H33" s="281"/>
      <c r="I33" s="281"/>
      <c r="J33" s="281"/>
      <c r="K33" s="281"/>
      <c r="L33" s="282"/>
      <c r="O33" s="24"/>
    </row>
    <row r="34" spans="2:15" x14ac:dyDescent="0.35">
      <c r="B34" s="275"/>
      <c r="C34" s="276"/>
      <c r="D34" s="279"/>
      <c r="E34" s="281"/>
      <c r="F34" s="281"/>
      <c r="G34" s="281"/>
      <c r="H34" s="281"/>
      <c r="I34" s="281"/>
      <c r="J34" s="281"/>
      <c r="K34" s="281"/>
      <c r="L34" s="282"/>
      <c r="O34" s="24"/>
    </row>
    <row r="35" spans="2:15" x14ac:dyDescent="0.35">
      <c r="B35" s="275"/>
      <c r="C35" s="276"/>
      <c r="D35" s="279"/>
      <c r="E35" s="281"/>
      <c r="F35" s="281"/>
      <c r="G35" s="281"/>
      <c r="H35" s="281"/>
      <c r="I35" s="281"/>
      <c r="J35" s="281"/>
      <c r="K35" s="281"/>
      <c r="L35" s="282"/>
      <c r="O35" s="24"/>
    </row>
    <row r="36" spans="2:15" x14ac:dyDescent="0.35">
      <c r="B36" s="275"/>
      <c r="C36" s="276"/>
      <c r="D36" s="279"/>
      <c r="E36" s="281"/>
      <c r="F36" s="281"/>
      <c r="G36" s="281"/>
      <c r="H36" s="281"/>
      <c r="I36" s="281"/>
      <c r="J36" s="281"/>
      <c r="K36" s="281"/>
      <c r="L36" s="282"/>
      <c r="O36" s="24"/>
    </row>
    <row r="37" spans="2:15" x14ac:dyDescent="0.35">
      <c r="B37" s="275"/>
      <c r="C37" s="276"/>
      <c r="D37" s="279"/>
      <c r="E37" s="281"/>
      <c r="F37" s="281"/>
      <c r="G37" s="281"/>
      <c r="H37" s="281"/>
      <c r="I37" s="281"/>
      <c r="J37" s="281"/>
      <c r="K37" s="281"/>
      <c r="L37" s="282"/>
      <c r="O37" s="24"/>
    </row>
    <row r="38" spans="2:15" x14ac:dyDescent="0.35">
      <c r="B38" s="275"/>
      <c r="C38" s="276"/>
      <c r="D38" s="279"/>
      <c r="E38" s="281"/>
      <c r="F38" s="281"/>
      <c r="G38" s="281"/>
      <c r="H38" s="281"/>
      <c r="I38" s="281"/>
      <c r="J38" s="281"/>
      <c r="K38" s="281"/>
      <c r="L38" s="282"/>
      <c r="O38" s="24"/>
    </row>
    <row r="39" spans="2:15" x14ac:dyDescent="0.35">
      <c r="B39" s="275"/>
      <c r="C39" s="276"/>
      <c r="D39" s="279"/>
      <c r="E39" s="281"/>
      <c r="F39" s="281"/>
      <c r="G39" s="281"/>
      <c r="H39" s="281"/>
      <c r="I39" s="281"/>
      <c r="J39" s="281"/>
      <c r="K39" s="281"/>
      <c r="L39" s="282"/>
      <c r="O39" s="24"/>
    </row>
    <row r="40" spans="2:15" x14ac:dyDescent="0.35">
      <c r="B40" s="275"/>
      <c r="C40" s="276"/>
      <c r="D40" s="279"/>
      <c r="E40" s="281"/>
      <c r="F40" s="281"/>
      <c r="G40" s="281"/>
      <c r="H40" s="281"/>
      <c r="I40" s="281"/>
      <c r="J40" s="281"/>
      <c r="K40" s="281"/>
      <c r="L40" s="282"/>
      <c r="O40" s="24"/>
    </row>
    <row r="41" spans="2:15" x14ac:dyDescent="0.35">
      <c r="B41" s="275"/>
      <c r="C41" s="276"/>
      <c r="D41" s="279"/>
      <c r="E41" s="281"/>
      <c r="F41" s="281"/>
      <c r="G41" s="281"/>
      <c r="H41" s="281"/>
      <c r="I41" s="281"/>
      <c r="J41" s="281"/>
      <c r="K41" s="281"/>
      <c r="L41" s="282"/>
      <c r="O41" s="24"/>
    </row>
    <row r="42" spans="2:15" x14ac:dyDescent="0.35">
      <c r="B42" s="275"/>
      <c r="C42" s="276"/>
      <c r="D42" s="279"/>
      <c r="E42" s="281"/>
      <c r="F42" s="281"/>
      <c r="G42" s="281"/>
      <c r="H42" s="281"/>
      <c r="I42" s="281"/>
      <c r="J42" s="281"/>
      <c r="K42" s="281"/>
      <c r="L42" s="282"/>
      <c r="O42" s="24"/>
    </row>
    <row r="43" spans="2:15" x14ac:dyDescent="0.35">
      <c r="B43" s="275" t="str">
        <f>AddPub!B43</f>
        <v>Comment 4</v>
      </c>
      <c r="C43" s="276"/>
      <c r="D43" s="279"/>
      <c r="E43" s="281"/>
      <c r="F43" s="281"/>
      <c r="G43" s="281"/>
      <c r="H43" s="281"/>
      <c r="I43" s="281"/>
      <c r="J43" s="281"/>
      <c r="K43" s="281"/>
      <c r="L43" s="282"/>
      <c r="O43" s="24"/>
    </row>
    <row r="44" spans="2:15" x14ac:dyDescent="0.35">
      <c r="B44" s="275"/>
      <c r="C44" s="276"/>
      <c r="D44" s="279"/>
      <c r="E44" s="281"/>
      <c r="F44" s="281"/>
      <c r="G44" s="281"/>
      <c r="H44" s="281"/>
      <c r="I44" s="281"/>
      <c r="J44" s="281"/>
      <c r="K44" s="281"/>
      <c r="L44" s="282"/>
      <c r="O44" s="24"/>
    </row>
    <row r="45" spans="2:15" x14ac:dyDescent="0.35">
      <c r="B45" s="275"/>
      <c r="C45" s="276"/>
      <c r="D45" s="279"/>
      <c r="E45" s="281"/>
      <c r="F45" s="281"/>
      <c r="G45" s="281"/>
      <c r="H45" s="281"/>
      <c r="I45" s="281"/>
      <c r="J45" s="281"/>
      <c r="K45" s="281"/>
      <c r="L45" s="282"/>
      <c r="O45" s="24"/>
    </row>
    <row r="46" spans="2:15" x14ac:dyDescent="0.35">
      <c r="B46" s="275"/>
      <c r="C46" s="276"/>
      <c r="D46" s="279"/>
      <c r="E46" s="281"/>
      <c r="F46" s="281"/>
      <c r="G46" s="281"/>
      <c r="H46" s="281"/>
      <c r="I46" s="281"/>
      <c r="J46" s="281"/>
      <c r="K46" s="281"/>
      <c r="L46" s="282"/>
      <c r="O46" s="24"/>
    </row>
    <row r="47" spans="2:15" x14ac:dyDescent="0.35">
      <c r="B47" s="275"/>
      <c r="C47" s="276"/>
      <c r="D47" s="279"/>
      <c r="E47" s="281"/>
      <c r="F47" s="281"/>
      <c r="G47" s="281"/>
      <c r="H47" s="281"/>
      <c r="I47" s="281"/>
      <c r="J47" s="281"/>
      <c r="K47" s="281"/>
      <c r="L47" s="282"/>
      <c r="O47" s="24"/>
    </row>
    <row r="48" spans="2:15" x14ac:dyDescent="0.35">
      <c r="B48" s="275"/>
      <c r="C48" s="276"/>
      <c r="D48" s="279"/>
      <c r="E48" s="281"/>
      <c r="F48" s="281"/>
      <c r="G48" s="281"/>
      <c r="H48" s="281"/>
      <c r="I48" s="281"/>
      <c r="J48" s="281"/>
      <c r="K48" s="281"/>
      <c r="L48" s="282"/>
      <c r="O48" s="24"/>
    </row>
    <row r="49" spans="1:15" x14ac:dyDescent="0.35">
      <c r="B49" s="275"/>
      <c r="C49" s="276"/>
      <c r="D49" s="279"/>
      <c r="E49" s="281"/>
      <c r="F49" s="281"/>
      <c r="G49" s="281"/>
      <c r="H49" s="281"/>
      <c r="I49" s="281"/>
      <c r="J49" s="281"/>
      <c r="K49" s="281"/>
      <c r="L49" s="282"/>
      <c r="O49" s="24"/>
    </row>
    <row r="50" spans="1:15" x14ac:dyDescent="0.35">
      <c r="B50" s="275"/>
      <c r="C50" s="276"/>
      <c r="D50" s="279"/>
      <c r="E50" s="281"/>
      <c r="F50" s="281"/>
      <c r="G50" s="281"/>
      <c r="H50" s="281"/>
      <c r="I50" s="281"/>
      <c r="J50" s="281"/>
      <c r="K50" s="281"/>
      <c r="L50" s="282"/>
      <c r="O50" s="24"/>
    </row>
    <row r="51" spans="1:15" x14ac:dyDescent="0.35">
      <c r="B51" s="275"/>
      <c r="C51" s="276"/>
      <c r="D51" s="279"/>
      <c r="E51" s="281"/>
      <c r="F51" s="281"/>
      <c r="G51" s="281"/>
      <c r="H51" s="281"/>
      <c r="I51" s="281"/>
      <c r="J51" s="281"/>
      <c r="K51" s="281"/>
      <c r="L51" s="282"/>
      <c r="O51" s="24"/>
    </row>
    <row r="52" spans="1:15" x14ac:dyDescent="0.35">
      <c r="B52" s="275"/>
      <c r="C52" s="276"/>
      <c r="D52" s="279"/>
      <c r="E52" s="281"/>
      <c r="F52" s="281"/>
      <c r="G52" s="281"/>
      <c r="H52" s="281"/>
      <c r="I52" s="281"/>
      <c r="J52" s="281"/>
      <c r="K52" s="281"/>
      <c r="L52" s="282"/>
      <c r="O52" s="24"/>
    </row>
    <row r="53" spans="1:15" x14ac:dyDescent="0.35">
      <c r="B53" s="275" t="str">
        <f>AddPub!B53</f>
        <v>Comment 5</v>
      </c>
      <c r="C53" s="276"/>
      <c r="D53" s="279"/>
      <c r="E53" s="281"/>
      <c r="F53" s="281"/>
      <c r="G53" s="281"/>
      <c r="H53" s="281"/>
      <c r="I53" s="281"/>
      <c r="J53" s="281"/>
      <c r="K53" s="281"/>
      <c r="L53" s="282"/>
      <c r="O53" s="24"/>
    </row>
    <row r="54" spans="1:15" x14ac:dyDescent="0.35">
      <c r="B54" s="275"/>
      <c r="C54" s="276"/>
      <c r="D54" s="279"/>
      <c r="E54" s="281"/>
      <c r="F54" s="281"/>
      <c r="G54" s="281"/>
      <c r="H54" s="281"/>
      <c r="I54" s="281"/>
      <c r="J54" s="281"/>
      <c r="K54" s="281"/>
      <c r="L54" s="282"/>
      <c r="O54" s="24"/>
    </row>
    <row r="55" spans="1:15" x14ac:dyDescent="0.35">
      <c r="B55" s="275"/>
      <c r="C55" s="276"/>
      <c r="D55" s="279"/>
      <c r="E55" s="281"/>
      <c r="F55" s="281"/>
      <c r="G55" s="281"/>
      <c r="H55" s="281"/>
      <c r="I55" s="281"/>
      <c r="J55" s="281"/>
      <c r="K55" s="281"/>
      <c r="L55" s="282"/>
      <c r="O55" s="24"/>
    </row>
    <row r="56" spans="1:15" x14ac:dyDescent="0.35">
      <c r="B56" s="275"/>
      <c r="C56" s="276"/>
      <c r="D56" s="279"/>
      <c r="E56" s="281"/>
      <c r="F56" s="281"/>
      <c r="G56" s="281"/>
      <c r="H56" s="281"/>
      <c r="I56" s="281"/>
      <c r="J56" s="281"/>
      <c r="K56" s="281"/>
      <c r="L56" s="282"/>
      <c r="O56" s="24"/>
    </row>
    <row r="57" spans="1:15" x14ac:dyDescent="0.35">
      <c r="B57" s="275"/>
      <c r="C57" s="276"/>
      <c r="D57" s="279"/>
      <c r="E57" s="281"/>
      <c r="F57" s="281"/>
      <c r="G57" s="281"/>
      <c r="H57" s="281"/>
      <c r="I57" s="281"/>
      <c r="J57" s="281"/>
      <c r="K57" s="281"/>
      <c r="L57" s="282"/>
      <c r="O57" s="24"/>
    </row>
    <row r="58" spans="1:15" x14ac:dyDescent="0.35">
      <c r="B58" s="275"/>
      <c r="C58" s="276"/>
      <c r="D58" s="279"/>
      <c r="E58" s="281"/>
      <c r="F58" s="281"/>
      <c r="G58" s="281"/>
      <c r="H58" s="281"/>
      <c r="I58" s="281"/>
      <c r="J58" s="281"/>
      <c r="K58" s="281"/>
      <c r="L58" s="282"/>
      <c r="O58" s="24"/>
    </row>
    <row r="59" spans="1:15" x14ac:dyDescent="0.35">
      <c r="B59" s="275"/>
      <c r="C59" s="276"/>
      <c r="D59" s="279"/>
      <c r="E59" s="281"/>
      <c r="F59" s="281"/>
      <c r="G59" s="281"/>
      <c r="H59" s="281"/>
      <c r="I59" s="281"/>
      <c r="J59" s="281"/>
      <c r="K59" s="281"/>
      <c r="L59" s="282"/>
      <c r="O59" s="24"/>
    </row>
    <row r="60" spans="1:15" x14ac:dyDescent="0.35">
      <c r="B60" s="275"/>
      <c r="C60" s="276"/>
      <c r="D60" s="279"/>
      <c r="E60" s="281"/>
      <c r="F60" s="281"/>
      <c r="G60" s="281"/>
      <c r="H60" s="281"/>
      <c r="I60" s="281"/>
      <c r="J60" s="281"/>
      <c r="K60" s="281"/>
      <c r="L60" s="282"/>
      <c r="O60" s="24"/>
    </row>
    <row r="61" spans="1:15" x14ac:dyDescent="0.35">
      <c r="B61" s="275"/>
      <c r="C61" s="276"/>
      <c r="D61" s="279"/>
      <c r="E61" s="281"/>
      <c r="F61" s="281"/>
      <c r="G61" s="281"/>
      <c r="H61" s="281"/>
      <c r="I61" s="281"/>
      <c r="J61" s="281"/>
      <c r="K61" s="281"/>
      <c r="L61" s="282"/>
      <c r="O61" s="24"/>
    </row>
    <row r="62" spans="1:15" x14ac:dyDescent="0.35">
      <c r="B62" s="277"/>
      <c r="C62" s="278"/>
      <c r="D62" s="280"/>
      <c r="E62" s="283"/>
      <c r="F62" s="283"/>
      <c r="G62" s="283"/>
      <c r="H62" s="283"/>
      <c r="I62" s="283"/>
      <c r="J62" s="283"/>
      <c r="K62" s="283"/>
      <c r="L62" s="284"/>
      <c r="O62" s="24"/>
    </row>
    <row r="63" spans="1:15" s="35" customFormat="1" x14ac:dyDescent="0.35">
      <c r="A63" s="52"/>
      <c r="B63" s="16"/>
      <c r="N63" s="53"/>
    </row>
  </sheetData>
  <sheetProtection algorithmName="SHA-512" hashValue="1GK9WNMQYbhqg0azbi0oyE+lhTvyiB5XNPyziqBiJvZ1BJt8+glrXqSUZ9eVgOJbBevw+yJOHvggUceMnd8afw==" saltValue="FqsusaKPKo+d1GZ+AbR9Jg==" spinCount="100000" sheet="1" objects="1" scenarios="1" selectLockedCells="1"/>
  <mergeCells count="21">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 ref="B4:L4"/>
    <mergeCell ref="B8:L8"/>
    <mergeCell ref="B5:L5"/>
    <mergeCell ref="B6:L6"/>
    <mergeCell ref="E12:L1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election activeCell="B19" sqref="B19:L26"/>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85.54296875" style="3" hidden="1" customWidth="1"/>
    <col min="16" max="16" width="116.81640625" style="3" hidden="1" customWidth="1"/>
    <col min="17" max="17" width="9.453125" style="3" customWidth="1"/>
    <col min="18" max="16384" width="9.453125" style="3"/>
  </cols>
  <sheetData>
    <row r="1" spans="1:16" x14ac:dyDescent="0.35">
      <c r="O1" s="14" t="s">
        <v>275</v>
      </c>
      <c r="P1" s="14" t="s">
        <v>275</v>
      </c>
    </row>
    <row r="2" spans="1:16" x14ac:dyDescent="0.35">
      <c r="B2" s="15" t="s">
        <v>0</v>
      </c>
      <c r="C2" s="15"/>
      <c r="D2" s="15"/>
      <c r="O2" s="1" t="s">
        <v>69</v>
      </c>
      <c r="P2" s="14" t="s">
        <v>79</v>
      </c>
    </row>
    <row r="3" spans="1:16" x14ac:dyDescent="0.35">
      <c r="B3" s="6"/>
      <c r="C3" s="6"/>
      <c r="D3" s="6"/>
      <c r="O3" s="1"/>
      <c r="P3" s="1"/>
    </row>
    <row r="4" spans="1:16" s="1" customFormat="1" ht="14.15" customHeight="1" x14ac:dyDescent="0.35">
      <c r="A4" s="16"/>
      <c r="B4" s="212" t="str">
        <f>Info!B4</f>
        <v>UNIONS' QUESTIONNAIRE</v>
      </c>
      <c r="C4" s="213"/>
      <c r="D4" s="213"/>
      <c r="E4" s="213"/>
      <c r="F4" s="213"/>
      <c r="G4" s="213"/>
      <c r="H4" s="213"/>
      <c r="I4" s="213"/>
      <c r="J4" s="213"/>
      <c r="K4" s="213"/>
      <c r="L4" s="214"/>
      <c r="M4" s="10"/>
      <c r="N4" s="10"/>
      <c r="O4" s="9"/>
      <c r="P4" s="9"/>
    </row>
    <row r="5" spans="1:16" s="1" customFormat="1" x14ac:dyDescent="0.35">
      <c r="A5" s="16"/>
      <c r="B5" s="215" t="str">
        <f>Info!B5</f>
        <v>NQ-2026-001</v>
      </c>
      <c r="C5" s="216"/>
      <c r="D5" s="216"/>
      <c r="E5" s="216"/>
      <c r="F5" s="216"/>
      <c r="G5" s="216"/>
      <c r="H5" s="216"/>
      <c r="I5" s="216"/>
      <c r="J5" s="216"/>
      <c r="K5" s="216"/>
      <c r="L5" s="217"/>
      <c r="M5" s="10"/>
      <c r="N5" s="10"/>
      <c r="O5" s="9"/>
      <c r="P5" s="9"/>
    </row>
    <row r="6" spans="1:16" s="9" customFormat="1" ht="14.15" customHeight="1" x14ac:dyDescent="0.35">
      <c r="A6" s="16"/>
      <c r="B6" s="218" t="str">
        <f>Info!B6</f>
        <v>OIL AND GAS WELL CASING</v>
      </c>
      <c r="C6" s="219"/>
      <c r="D6" s="219"/>
      <c r="E6" s="219"/>
      <c r="F6" s="219"/>
      <c r="G6" s="219"/>
      <c r="H6" s="219"/>
      <c r="I6" s="219"/>
      <c r="J6" s="219"/>
      <c r="K6" s="219"/>
      <c r="L6" s="220"/>
      <c r="O6" s="17"/>
      <c r="P6" s="17"/>
    </row>
    <row r="7" spans="1:16" s="9" customFormat="1" x14ac:dyDescent="0.35">
      <c r="A7" s="16"/>
      <c r="B7" s="18"/>
      <c r="C7" s="18"/>
      <c r="D7" s="18"/>
      <c r="E7" s="19"/>
      <c r="F7" s="19"/>
      <c r="G7" s="19"/>
      <c r="H7" s="19"/>
      <c r="I7" s="19"/>
      <c r="J7" s="19"/>
      <c r="K7" s="19"/>
      <c r="L7" s="19"/>
      <c r="O7" s="17"/>
      <c r="P7" s="17"/>
    </row>
    <row r="8" spans="1:16" x14ac:dyDescent="0.35">
      <c r="B8" s="137" t="str">
        <f>IF(Intro!$G$19="English",O8,P8)</f>
        <v>CONFIRMATION OF REPORTED DATA</v>
      </c>
      <c r="C8" s="138"/>
      <c r="D8" s="138"/>
      <c r="E8" s="138"/>
      <c r="F8" s="138"/>
      <c r="G8" s="138"/>
      <c r="H8" s="138"/>
      <c r="I8" s="138"/>
      <c r="J8" s="138"/>
      <c r="K8" s="138"/>
      <c r="L8" s="139"/>
      <c r="O8" s="3" t="s">
        <v>32</v>
      </c>
      <c r="P8" s="3" t="s">
        <v>19</v>
      </c>
    </row>
    <row r="9" spans="1:16" x14ac:dyDescent="0.35">
      <c r="B9" s="44"/>
      <c r="C9" s="45"/>
      <c r="D9" s="45"/>
      <c r="E9" s="45"/>
      <c r="F9" s="45"/>
      <c r="G9" s="45"/>
      <c r="H9" s="45"/>
      <c r="I9" s="45"/>
      <c r="J9" s="45"/>
      <c r="K9" s="45"/>
      <c r="L9" s="11"/>
    </row>
    <row r="10" spans="1:16" x14ac:dyDescent="0.35">
      <c r="B10" s="44"/>
      <c r="J10" s="113" t="str">
        <f>IF(Intro!$G$19="English",O10,P10)</f>
        <v>Select Yes or No</v>
      </c>
      <c r="L10" s="11"/>
      <c r="O10" s="3" t="s">
        <v>158</v>
      </c>
      <c r="P10" s="3" t="s">
        <v>253</v>
      </c>
    </row>
    <row r="11" spans="1:16" s="29" customFormat="1" ht="14.25" customHeight="1" x14ac:dyDescent="0.35">
      <c r="A11" s="46"/>
      <c r="B11" s="331" t="str">
        <f>IF(Intro!$G$19="English",O11,P11)</f>
        <v>Confirm that all data reported in this questionnaire pertain to the goods as defined in the "Intro" tab.</v>
      </c>
      <c r="C11" s="332"/>
      <c r="D11" s="332"/>
      <c r="E11" s="332"/>
      <c r="F11" s="332"/>
      <c r="G11" s="332"/>
      <c r="H11" s="332"/>
      <c r="I11" s="333"/>
      <c r="J11" s="112"/>
      <c r="K11" s="47"/>
      <c r="L11" s="48"/>
      <c r="O11" s="29" t="s">
        <v>255</v>
      </c>
      <c r="P11" s="29" t="s">
        <v>256</v>
      </c>
    </row>
    <row r="12" spans="1:16" s="29" customFormat="1" ht="14.25" customHeight="1" x14ac:dyDescent="0.35">
      <c r="A12" s="46"/>
      <c r="B12" s="331" t="str">
        <f>IF(Intro!$G$19="English",O12,P12)</f>
        <v>Confirm that all data provided only pertains to your union's members employed in the production of the goods in Canada.</v>
      </c>
      <c r="C12" s="332"/>
      <c r="D12" s="332"/>
      <c r="E12" s="332"/>
      <c r="F12" s="332"/>
      <c r="G12" s="332"/>
      <c r="H12" s="332"/>
      <c r="I12" s="333"/>
      <c r="J12" s="153"/>
      <c r="K12" s="47"/>
      <c r="L12" s="48"/>
      <c r="O12" s="29" t="s">
        <v>198</v>
      </c>
      <c r="P12" s="29" t="s">
        <v>199</v>
      </c>
    </row>
    <row r="13" spans="1:16" s="29" customFormat="1" ht="14.25" customHeight="1" x14ac:dyDescent="0.35">
      <c r="A13" s="46"/>
      <c r="B13" s="334"/>
      <c r="C13" s="335"/>
      <c r="D13" s="335"/>
      <c r="E13" s="335"/>
      <c r="F13" s="335"/>
      <c r="G13" s="335"/>
      <c r="H13" s="335"/>
      <c r="I13" s="336"/>
      <c r="J13" s="154"/>
      <c r="K13" s="47"/>
      <c r="L13" s="48"/>
    </row>
    <row r="14" spans="1:16" s="29" customFormat="1" x14ac:dyDescent="0.35">
      <c r="A14" s="46"/>
      <c r="B14" s="120" t="str">
        <f>IF(Intro!$G$19="English",O14,P14)</f>
        <v>Confirm that all values reported in this questionnaire are in Canadian dollars.</v>
      </c>
      <c r="C14" s="121"/>
      <c r="D14" s="121"/>
      <c r="E14" s="121" t="e">
        <f>IF(SUM(#REF!)&lt;&gt;0,"X","-")</f>
        <v>#REF!</v>
      </c>
      <c r="F14" s="121" t="e">
        <f>IF(SUM(#REF!)&lt;&gt;0,"X","-")</f>
        <v>#REF!</v>
      </c>
      <c r="G14" s="121" t="e">
        <f>IF(SUM(#REF!)&lt;&gt;0,"X","-")</f>
        <v>#REF!</v>
      </c>
      <c r="H14" s="121" t="e">
        <f>IF(SUM(#REF!)&lt;&gt;0,"X","-")</f>
        <v>#REF!</v>
      </c>
      <c r="I14" s="121" t="e">
        <f>IF(SUM(#REF!)&lt;&gt;0,"X","-")</f>
        <v>#REF!</v>
      </c>
      <c r="J14" s="92"/>
      <c r="K14" s="32"/>
      <c r="L14" s="49"/>
      <c r="O14" s="29" t="s">
        <v>176</v>
      </c>
      <c r="P14" s="29" t="s">
        <v>177</v>
      </c>
    </row>
    <row r="15" spans="1:16" s="29" customFormat="1" x14ac:dyDescent="0.35">
      <c r="A15" s="46"/>
      <c r="B15" s="120" t="str">
        <f>IF(Intro!$G$19="English",O15,P15)</f>
        <v>Confirm that all information is reported on a calendar-year basis.</v>
      </c>
      <c r="C15" s="121"/>
      <c r="D15" s="121"/>
      <c r="E15" s="121" t="e">
        <f>IF(SUM(#REF!)&lt;&gt;0,"X","-")</f>
        <v>#REF!</v>
      </c>
      <c r="F15" s="121" t="e">
        <f>IF(SUM(#REF!)&lt;&gt;0,"X","-")</f>
        <v>#REF!</v>
      </c>
      <c r="G15" s="121" t="e">
        <f>IF(SUM(#REF!)&lt;&gt;0,"X","-")</f>
        <v>#REF!</v>
      </c>
      <c r="H15" s="121" t="e">
        <f>IF(SUM(#REF!)&lt;&gt;0,"X","-")</f>
        <v>#REF!</v>
      </c>
      <c r="I15" s="121" t="e">
        <f>IF(SUM(#REF!)&lt;&gt;0,"X","-")</f>
        <v>#REF!</v>
      </c>
      <c r="J15" s="92"/>
      <c r="K15" s="47"/>
      <c r="L15" s="48"/>
      <c r="O15" s="29" t="s">
        <v>65</v>
      </c>
      <c r="P15" s="29" t="s">
        <v>66</v>
      </c>
    </row>
    <row r="16" spans="1:16" x14ac:dyDescent="0.35">
      <c r="B16" s="44"/>
      <c r="L16" s="11"/>
    </row>
    <row r="17" spans="1:16" x14ac:dyDescent="0.35">
      <c r="B17" s="125" t="str">
        <f>IF(Intro!$G$19="English",O17,P17)</f>
        <v>If no, explain.</v>
      </c>
      <c r="C17" s="227"/>
      <c r="D17" s="227"/>
      <c r="E17" s="227"/>
      <c r="F17" s="227"/>
      <c r="G17" s="227"/>
      <c r="H17" s="227"/>
      <c r="I17" s="227"/>
      <c r="J17" s="227"/>
      <c r="K17" s="227"/>
      <c r="L17" s="127"/>
      <c r="O17" s="94" t="s">
        <v>246</v>
      </c>
      <c r="P17" s="9" t="s">
        <v>247</v>
      </c>
    </row>
    <row r="18" spans="1:16" s="29" customFormat="1" x14ac:dyDescent="0.35">
      <c r="A18" s="46"/>
      <c r="B18" s="57"/>
      <c r="C18" s="95"/>
      <c r="D18" s="95"/>
      <c r="E18" s="95"/>
      <c r="F18" s="95"/>
      <c r="G18" s="95"/>
      <c r="H18" s="95"/>
      <c r="I18" s="95"/>
      <c r="J18" s="95"/>
      <c r="K18" s="95"/>
      <c r="L18" s="48"/>
      <c r="O18" s="9"/>
      <c r="P18" s="9"/>
    </row>
    <row r="19" spans="1:16" s="14" customFormat="1" x14ac:dyDescent="0.35">
      <c r="A19" s="13"/>
      <c r="B19" s="221"/>
      <c r="C19" s="330"/>
      <c r="D19" s="330"/>
      <c r="E19" s="330"/>
      <c r="F19" s="330"/>
      <c r="G19" s="330"/>
      <c r="H19" s="330"/>
      <c r="I19" s="330"/>
      <c r="J19" s="330"/>
      <c r="K19" s="330"/>
      <c r="L19" s="223"/>
      <c r="M19" s="29"/>
      <c r="O19" s="10"/>
      <c r="P19" s="10"/>
    </row>
    <row r="20" spans="1:16" s="14" customFormat="1" x14ac:dyDescent="0.35">
      <c r="A20" s="13"/>
      <c r="B20" s="221"/>
      <c r="C20" s="330"/>
      <c r="D20" s="330"/>
      <c r="E20" s="330"/>
      <c r="F20" s="330"/>
      <c r="G20" s="330"/>
      <c r="H20" s="330"/>
      <c r="I20" s="330"/>
      <c r="J20" s="330"/>
      <c r="K20" s="330"/>
      <c r="L20" s="223"/>
      <c r="M20" s="29"/>
      <c r="O20" s="10"/>
      <c r="P20" s="10"/>
    </row>
    <row r="21" spans="1:16" s="14" customFormat="1" x14ac:dyDescent="0.35">
      <c r="A21" s="13"/>
      <c r="B21" s="221"/>
      <c r="C21" s="330"/>
      <c r="D21" s="330"/>
      <c r="E21" s="330"/>
      <c r="F21" s="330"/>
      <c r="G21" s="330"/>
      <c r="H21" s="330"/>
      <c r="I21" s="330"/>
      <c r="J21" s="330"/>
      <c r="K21" s="330"/>
      <c r="L21" s="223"/>
      <c r="M21" s="29"/>
      <c r="O21" s="10"/>
      <c r="P21" s="10"/>
    </row>
    <row r="22" spans="1:16" s="14" customFormat="1" x14ac:dyDescent="0.35">
      <c r="A22" s="13"/>
      <c r="B22" s="221"/>
      <c r="C22" s="330"/>
      <c r="D22" s="330"/>
      <c r="E22" s="330"/>
      <c r="F22" s="330"/>
      <c r="G22" s="330"/>
      <c r="H22" s="330"/>
      <c r="I22" s="330"/>
      <c r="J22" s="330"/>
      <c r="K22" s="330"/>
      <c r="L22" s="223"/>
      <c r="M22" s="29"/>
      <c r="O22" s="10"/>
      <c r="P22" s="10"/>
    </row>
    <row r="23" spans="1:16" s="14" customFormat="1" x14ac:dyDescent="0.35">
      <c r="A23" s="13"/>
      <c r="B23" s="221"/>
      <c r="C23" s="330"/>
      <c r="D23" s="330"/>
      <c r="E23" s="330"/>
      <c r="F23" s="330"/>
      <c r="G23" s="330"/>
      <c r="H23" s="330"/>
      <c r="I23" s="330"/>
      <c r="J23" s="330"/>
      <c r="K23" s="330"/>
      <c r="L23" s="223"/>
      <c r="M23" s="29"/>
      <c r="O23" s="10"/>
      <c r="P23" s="10"/>
    </row>
    <row r="24" spans="1:16" s="14" customFormat="1" x14ac:dyDescent="0.35">
      <c r="A24" s="13"/>
      <c r="B24" s="221"/>
      <c r="C24" s="330"/>
      <c r="D24" s="330"/>
      <c r="E24" s="330"/>
      <c r="F24" s="330"/>
      <c r="G24" s="330"/>
      <c r="H24" s="330"/>
      <c r="I24" s="330"/>
      <c r="J24" s="330"/>
      <c r="K24" s="330"/>
      <c r="L24" s="223"/>
      <c r="M24" s="29"/>
      <c r="O24" s="10"/>
      <c r="P24" s="10"/>
    </row>
    <row r="25" spans="1:16" s="14" customFormat="1" x14ac:dyDescent="0.35">
      <c r="A25" s="13"/>
      <c r="B25" s="221"/>
      <c r="C25" s="330"/>
      <c r="D25" s="330"/>
      <c r="E25" s="330"/>
      <c r="F25" s="330"/>
      <c r="G25" s="330"/>
      <c r="H25" s="330"/>
      <c r="I25" s="330"/>
      <c r="J25" s="330"/>
      <c r="K25" s="330"/>
      <c r="L25" s="223"/>
      <c r="M25" s="29"/>
      <c r="O25" s="10"/>
      <c r="P25" s="10"/>
    </row>
    <row r="26" spans="1:16" s="14" customFormat="1" x14ac:dyDescent="0.35">
      <c r="A26" s="13"/>
      <c r="B26" s="221"/>
      <c r="C26" s="330"/>
      <c r="D26" s="330"/>
      <c r="E26" s="330"/>
      <c r="F26" s="330"/>
      <c r="G26" s="330"/>
      <c r="H26" s="330"/>
      <c r="I26" s="330"/>
      <c r="J26" s="330"/>
      <c r="K26" s="330"/>
      <c r="L26" s="223"/>
      <c r="M26" s="29"/>
      <c r="O26" s="10"/>
      <c r="P26" s="10"/>
    </row>
    <row r="27" spans="1:16" x14ac:dyDescent="0.35">
      <c r="B27" s="12"/>
      <c r="C27" s="50"/>
      <c r="D27" s="50"/>
      <c r="E27" s="50"/>
      <c r="F27" s="50"/>
      <c r="G27" s="50"/>
      <c r="H27" s="50"/>
      <c r="I27" s="50"/>
      <c r="J27" s="50"/>
      <c r="K27" s="50"/>
      <c r="L27" s="51"/>
    </row>
  </sheetData>
  <sheetProtection algorithmName="SHA-512" hashValue="oF6WwFNIOkiWe3Mz6IWO6bKAnn7jJVX3mEQLAthYku03YW48mdmfNuAbTzJ8EUSLES5AQp/dWY6tne+Q6cXsUQ==" saltValue="Gi3Rr6ExjMf2qmfEqXLpxA=="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Lalonde, Nicole</cp:lastModifiedBy>
  <cp:lastPrinted>2025-08-06T15:47:31Z</cp:lastPrinted>
  <dcterms:created xsi:type="dcterms:W3CDTF">2023-04-17T11:32:06Z</dcterms:created>
  <dcterms:modified xsi:type="dcterms:W3CDTF">2026-05-01T14:03:51Z</dcterms:modified>
</cp:coreProperties>
</file>